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545" activeTab="1"/>
  </bookViews>
  <sheets>
    <sheet name="export file" sheetId="1" r:id="rId1"/>
    <sheet name="table 16 pg1 " sheetId="2" r:id="rId2"/>
    <sheet name="table 16 pg2 " sheetId="3" r:id="rId3"/>
    <sheet name="table 16 pg3 " sheetId="4" r:id="rId4"/>
  </sheets>
  <definedNames>
    <definedName name="_xlnm.Print_Area" localSheetId="1">'table 16 pg1 '!$A$1:$G$73</definedName>
    <definedName name="_xlnm.Print_Area" localSheetId="2">'table 16 pg2 '!$A$1:$G$69</definedName>
    <definedName name="_xlnm.Print_Area" localSheetId="3">'table 16 pg3 '!$A$1:$G$69</definedName>
    <definedName name="wrn.tb16._.out." hidden="1">{#N/A,#N/A,FALSE,"table 16 pg1 lb";#N/A,#N/A,FALSE,"table 16 pg2 rb";#N/A,#N/A,FALSE,"table 16 pg3 lb"}</definedName>
  </definedNames>
  <calcPr fullCalcOnLoad="1"/>
</workbook>
</file>

<file path=xl/sharedStrings.xml><?xml version="1.0" encoding="utf-8"?>
<sst xmlns="http://schemas.openxmlformats.org/spreadsheetml/2006/main" count="692" uniqueCount="207">
  <si>
    <t>NRD Value</t>
  </si>
  <si>
    <t>Total</t>
  </si>
  <si>
    <t>NRD Rate</t>
  </si>
  <si>
    <t>Taxes Levied</t>
  </si>
  <si>
    <t>NRD</t>
  </si>
  <si>
    <t>NATURAL RESOURCE DISTRICT</t>
  </si>
  <si>
    <t>Value, Tax Rates, &amp; Property Taxes Levied</t>
  </si>
  <si>
    <t>CENTRAL PLATTE:</t>
  </si>
  <si>
    <t>CENTRAL PLATTE TOTAL</t>
  </si>
  <si>
    <t>LEWIS &amp; CLARK:</t>
  </si>
  <si>
    <t>LEWIS &amp; CLARK TOTAL</t>
  </si>
  <si>
    <t>LITTLE BLUE:</t>
  </si>
  <si>
    <t>LITTLE BLUE TOTAL</t>
  </si>
  <si>
    <t>LOWER BIG BLUE:</t>
  </si>
  <si>
    <t>LOWER BIG BLUE TOTAL</t>
  </si>
  <si>
    <t>LOWER ELKHORN:</t>
  </si>
  <si>
    <t>LOWER ELKHORN TOTAL</t>
  </si>
  <si>
    <t>LOWER LOUP:</t>
  </si>
  <si>
    <t>LOWER LOUP TOTAL</t>
  </si>
  <si>
    <t>LOWER NIOBRARA:</t>
  </si>
  <si>
    <t>LOWER NIOBRARA TOTAL</t>
  </si>
  <si>
    <t>LOWER PLATTE NORTH:</t>
  </si>
  <si>
    <t>LOWER PLATTE NORTH TOTAL</t>
  </si>
  <si>
    <t>LOWER PLATTE SOUTH:</t>
  </si>
  <si>
    <t>LOWER REPUBLICAN:</t>
  </si>
  <si>
    <t>LOWER REPUBLICAN TOTAL</t>
  </si>
  <si>
    <t>MIDDLE NIOBRARA:</t>
  </si>
  <si>
    <t>MIDDLE NIOBRARA TOTAL</t>
  </si>
  <si>
    <t>MIDDLE REPUBLICAN:</t>
  </si>
  <si>
    <t>MIDDLE REPUBLICAN TOTAL</t>
  </si>
  <si>
    <t>NEMAHA:</t>
  </si>
  <si>
    <t>NEMAHA TOTAL</t>
  </si>
  <si>
    <t>NORTH PLATTE:</t>
  </si>
  <si>
    <t>NORTH PLATTE TOTAL</t>
  </si>
  <si>
    <t>PAPIO-MISSOURI RIVER:</t>
  </si>
  <si>
    <t>PAPIO-MISSOURI RIVER TOTAL</t>
  </si>
  <si>
    <t>SOUTH-PLATTE:</t>
  </si>
  <si>
    <t>SOUTH-PLATTE TOTAL</t>
  </si>
  <si>
    <t>TRI-BASIN:</t>
  </si>
  <si>
    <t>TRI-BASIN TOTAL</t>
  </si>
  <si>
    <t>TWIN PLATTE:</t>
  </si>
  <si>
    <t>TWIN PLATTE TOTAL</t>
  </si>
  <si>
    <t>UPPER BIG BLUE:</t>
  </si>
  <si>
    <t>UPPER BIG BLUE TOTAL</t>
  </si>
  <si>
    <t>UPPER ELKHORN:</t>
  </si>
  <si>
    <t>UPPER ELKHORN TOTAL</t>
  </si>
  <si>
    <t>UPPER LOUP:</t>
  </si>
  <si>
    <t>UPPER LOUP TOTAL</t>
  </si>
  <si>
    <t>UPPER NIOBRARA-WHITE:</t>
  </si>
  <si>
    <t>UPPER NIOBRARA-WHITE TOTAL</t>
  </si>
  <si>
    <t>UPPER REPUBLICAN:</t>
  </si>
  <si>
    <t>UPPER REPUBLICAN TOTAL</t>
  </si>
  <si>
    <t>LOWER PLATTE SOUTH TOTAL</t>
  </si>
  <si>
    <t>BUFFALO</t>
  </si>
  <si>
    <t>CUSTER</t>
  </si>
  <si>
    <t>DAWSON</t>
  </si>
  <si>
    <t>FRONTIER</t>
  </si>
  <si>
    <t>HALL</t>
  </si>
  <si>
    <t>HAMILTON</t>
  </si>
  <si>
    <t>HOWARD</t>
  </si>
  <si>
    <t>MERRICK</t>
  </si>
  <si>
    <t>NANCE</t>
  </si>
  <si>
    <t>PLATTE</t>
  </si>
  <si>
    <t>POLK</t>
  </si>
  <si>
    <t>CEDAR</t>
  </si>
  <si>
    <t>DIXON</t>
  </si>
  <si>
    <t>KNOX</t>
  </si>
  <si>
    <t>ADAMS</t>
  </si>
  <si>
    <t>CLAY</t>
  </si>
  <si>
    <t>FILLMORE</t>
  </si>
  <si>
    <t>JEFFERSON</t>
  </si>
  <si>
    <t>NUCKOLLS</t>
  </si>
  <si>
    <t>THAYER</t>
  </si>
  <si>
    <t>WEBSTER</t>
  </si>
  <si>
    <t>GAGE</t>
  </si>
  <si>
    <t>PAWNEE</t>
  </si>
  <si>
    <t>SALINE</t>
  </si>
  <si>
    <t>ANTELOPE</t>
  </si>
  <si>
    <t>BURT</t>
  </si>
  <si>
    <t>COLFAX</t>
  </si>
  <si>
    <t>CUMING</t>
  </si>
  <si>
    <t>DAKOTA</t>
  </si>
  <si>
    <t>DODGE</t>
  </si>
  <si>
    <t>MADISON</t>
  </si>
  <si>
    <t>PIERCE</t>
  </si>
  <si>
    <t>STANTON</t>
  </si>
  <si>
    <t>THURSTON</t>
  </si>
  <si>
    <t>WAYNE</t>
  </si>
  <si>
    <t>BOONE</t>
  </si>
  <si>
    <t>BUTLER</t>
  </si>
  <si>
    <t>GARFIELD</t>
  </si>
  <si>
    <t>GREELEY</t>
  </si>
  <si>
    <t>LOUP</t>
  </si>
  <si>
    <t>ROCK</t>
  </si>
  <si>
    <t>SHERMAN</t>
  </si>
  <si>
    <t>VALLEY</t>
  </si>
  <si>
    <t>WHEELER</t>
  </si>
  <si>
    <t>BOYD</t>
  </si>
  <si>
    <t>HOLT</t>
  </si>
  <si>
    <t>KEYA PAHA</t>
  </si>
  <si>
    <t>SAUNDERS</t>
  </si>
  <si>
    <t>CASS</t>
  </si>
  <si>
    <t>LANCASTER</t>
  </si>
  <si>
    <t>OTOE</t>
  </si>
  <si>
    <t>SEWARD</t>
  </si>
  <si>
    <t>FRANKLIN</t>
  </si>
  <si>
    <t>FURNAS</t>
  </si>
  <si>
    <t>HARLAN</t>
  </si>
  <si>
    <t>BROWN</t>
  </si>
  <si>
    <t>CHERRY</t>
  </si>
  <si>
    <t>HAYES</t>
  </si>
  <si>
    <t>HITCHCOCK</t>
  </si>
  <si>
    <t>LINCOLN</t>
  </si>
  <si>
    <t>RED WILLOW</t>
  </si>
  <si>
    <t>NEMAHA</t>
  </si>
  <si>
    <t>JOHNSON</t>
  </si>
  <si>
    <t>RICHARDSON</t>
  </si>
  <si>
    <t>BANNER</t>
  </si>
  <si>
    <t>GARDEN</t>
  </si>
  <si>
    <t>MORRILL</t>
  </si>
  <si>
    <t>SCOTTS BLUFF</t>
  </si>
  <si>
    <t>SIOUX</t>
  </si>
  <si>
    <t>DOUGLAS</t>
  </si>
  <si>
    <t>SARPY</t>
  </si>
  <si>
    <t>WASHINGTON</t>
  </si>
  <si>
    <t>CHEYENNE</t>
  </si>
  <si>
    <t>DEUEL</t>
  </si>
  <si>
    <t>KIMBALL</t>
  </si>
  <si>
    <t>GOSPER</t>
  </si>
  <si>
    <t>KEARNEY</t>
  </si>
  <si>
    <t>PHELPS</t>
  </si>
  <si>
    <t>ARTHUR</t>
  </si>
  <si>
    <t>KEITH</t>
  </si>
  <si>
    <t>MCPHERSON</t>
  </si>
  <si>
    <t>YORK</t>
  </si>
  <si>
    <t>BLAINE</t>
  </si>
  <si>
    <t>GRANT</t>
  </si>
  <si>
    <t>HOOKER</t>
  </si>
  <si>
    <t>LOGAN</t>
  </si>
  <si>
    <t>THOMAS</t>
  </si>
  <si>
    <t>BOX BUTTE</t>
  </si>
  <si>
    <t>DAWES</t>
  </si>
  <si>
    <t>SHERIDAN</t>
  </si>
  <si>
    <t>CHASE</t>
  </si>
  <si>
    <t>DUNDY</t>
  </si>
  <si>
    <t>PERKINS</t>
  </si>
  <si>
    <t>General</t>
  </si>
  <si>
    <t>Fund Rate</t>
  </si>
  <si>
    <t>Other</t>
  </si>
  <si>
    <t>Rate</t>
  </si>
  <si>
    <t>Bond</t>
  </si>
  <si>
    <t>STATE TOTALS  (23 NRD's)</t>
  </si>
  <si>
    <t>Table 16 Natural Resource Districts (NRD) 2015</t>
  </si>
  <si>
    <t>cnty</t>
  </si>
  <si>
    <t>ptxcode</t>
  </si>
  <si>
    <t>CENTRAL PLATTE</t>
  </si>
  <si>
    <t>701</t>
  </si>
  <si>
    <t>LEWIS &amp; CLARK</t>
  </si>
  <si>
    <t>702</t>
  </si>
  <si>
    <t>LITTLE BLUE</t>
  </si>
  <si>
    <t>703</t>
  </si>
  <si>
    <t>LOWER BIG BLUE</t>
  </si>
  <si>
    <t>704</t>
  </si>
  <si>
    <t>LOWER ELKHORN</t>
  </si>
  <si>
    <t>705</t>
  </si>
  <si>
    <t>LOWER LOUP</t>
  </si>
  <si>
    <t>706</t>
  </si>
  <si>
    <t>LOWER NIOBRARA</t>
  </si>
  <si>
    <t>707</t>
  </si>
  <si>
    <t>LOWER PLATTE NORTH</t>
  </si>
  <si>
    <t>709</t>
  </si>
  <si>
    <t>LOWER PLATTE SOUTH</t>
  </si>
  <si>
    <t>710</t>
  </si>
  <si>
    <t>LOWER REPUBLICAN</t>
  </si>
  <si>
    <t>711</t>
  </si>
  <si>
    <t>MIDDLE NIOBRARA</t>
  </si>
  <si>
    <t>713</t>
  </si>
  <si>
    <t>MIDDLE REPUBLICAN</t>
  </si>
  <si>
    <t>714</t>
  </si>
  <si>
    <t>715</t>
  </si>
  <si>
    <t>NORTH PLATTE</t>
  </si>
  <si>
    <t>716</t>
  </si>
  <si>
    <t>PAPIO-MISSOURI RIVER</t>
  </si>
  <si>
    <t>717</t>
  </si>
  <si>
    <t>SOUTH-PLATTE</t>
  </si>
  <si>
    <t>718</t>
  </si>
  <si>
    <t>TRI-BASIN</t>
  </si>
  <si>
    <t>719</t>
  </si>
  <si>
    <t>TWIN PLATTE</t>
  </si>
  <si>
    <t>720</t>
  </si>
  <si>
    <t>UPPER BIG BLUE</t>
  </si>
  <si>
    <t>721</t>
  </si>
  <si>
    <t>UPPER ELKHORN</t>
  </si>
  <si>
    <t>722</t>
  </si>
  <si>
    <t>UPPER LOUP</t>
  </si>
  <si>
    <t>723</t>
  </si>
  <si>
    <t>UPPER NIOBRARA-WHITE</t>
  </si>
  <si>
    <t>724</t>
  </si>
  <si>
    <t>UPPER REPUBLICAN</t>
  </si>
  <si>
    <t>725</t>
  </si>
  <si>
    <t>NE Dept. of Revenue, Property Assessment Division   export file 2015 Annual Report Table 16</t>
  </si>
  <si>
    <t>source: 2015 CTL Reports</t>
  </si>
  <si>
    <t>countyname</t>
  </si>
  <si>
    <t>subtotal page 3</t>
  </si>
  <si>
    <t>subtotal page 2</t>
  </si>
  <si>
    <t>subtotal page 1</t>
  </si>
  <si>
    <t>grand 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</si>
</sst>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left" indent="2"/>
    </xf>
    <xf numFmtId="38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40" fontId="3" fillId="0" borderId="11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3" fillId="0" borderId="12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 horizontal="centerContinuous"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0" fillId="0" borderId="0" xfId="0" applyNumberFormat="1" applyFill="1" applyAlignment="1">
      <alignment/>
    </xf>
    <xf numFmtId="165" fontId="4" fillId="0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38" fontId="4" fillId="33" borderId="12" xfId="0" applyNumberFormat="1" applyFont="1" applyFill="1" applyBorder="1" applyAlignment="1">
      <alignment/>
    </xf>
    <xf numFmtId="165" fontId="4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8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44" fontId="3" fillId="0" borderId="11" xfId="44" applyFont="1" applyFill="1" applyBorder="1" applyAlignment="1">
      <alignment/>
    </xf>
    <xf numFmtId="44" fontId="4" fillId="33" borderId="10" xfId="44" applyFont="1" applyFill="1" applyBorder="1" applyAlignment="1">
      <alignment/>
    </xf>
    <xf numFmtId="44" fontId="4" fillId="33" borderId="12" xfId="44" applyFont="1" applyFill="1" applyBorder="1" applyAlignment="1">
      <alignment/>
    </xf>
    <xf numFmtId="44" fontId="4" fillId="0" borderId="12" xfId="44" applyFont="1" applyFill="1" applyBorder="1" applyAlignment="1">
      <alignment/>
    </xf>
    <xf numFmtId="44" fontId="3" fillId="0" borderId="11" xfId="0" applyNumberFormat="1" applyFont="1" applyFill="1" applyBorder="1" applyAlignment="1">
      <alignment/>
    </xf>
    <xf numFmtId="44" fontId="4" fillId="33" borderId="12" xfId="0" applyNumberFormat="1" applyFont="1" applyFill="1" applyBorder="1" applyAlignment="1">
      <alignment/>
    </xf>
    <xf numFmtId="44" fontId="4" fillId="33" borderId="1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28.421875" style="0" customWidth="1"/>
    <col min="2" max="2" width="9.140625" style="64" customWidth="1"/>
    <col min="3" max="3" width="13.7109375" style="64" bestFit="1" customWidth="1"/>
    <col min="4" max="4" width="14.8515625" style="53" bestFit="1" customWidth="1"/>
    <col min="5" max="8" width="9.140625" style="32" customWidth="1"/>
    <col min="9" max="9" width="12.7109375" style="54" bestFit="1" customWidth="1"/>
    <col min="10" max="10" width="9.140625" style="14" customWidth="1"/>
  </cols>
  <sheetData>
    <row r="1" spans="1:10" ht="12.75">
      <c r="A1" s="5" t="s">
        <v>200</v>
      </c>
      <c r="B1" s="61"/>
      <c r="C1" s="61"/>
      <c r="D1" s="57"/>
      <c r="E1" s="58"/>
      <c r="F1" s="58"/>
      <c r="G1" s="58"/>
      <c r="H1" s="58"/>
      <c r="I1" s="59"/>
      <c r="J1" s="65"/>
    </row>
    <row r="2" spans="1:10" ht="12.75">
      <c r="A2" s="5" t="s">
        <v>201</v>
      </c>
      <c r="B2" s="61"/>
      <c r="C2" s="61"/>
      <c r="D2" s="57"/>
      <c r="E2" s="58"/>
      <c r="F2" s="58"/>
      <c r="G2" s="58"/>
      <c r="H2" s="58"/>
      <c r="I2" s="59"/>
      <c r="J2" s="65"/>
    </row>
    <row r="3" spans="1:10" ht="12.75">
      <c r="A3" s="60"/>
      <c r="B3" s="62"/>
      <c r="C3" s="62"/>
      <c r="D3" s="8"/>
      <c r="E3" s="8" t="s">
        <v>146</v>
      </c>
      <c r="F3" s="8" t="s">
        <v>148</v>
      </c>
      <c r="G3" s="8" t="s">
        <v>150</v>
      </c>
      <c r="H3" s="9" t="s">
        <v>1</v>
      </c>
      <c r="I3" s="8" t="s">
        <v>4</v>
      </c>
      <c r="J3" s="66"/>
    </row>
    <row r="4" spans="1:10" ht="12.75">
      <c r="A4" s="55" t="s">
        <v>5</v>
      </c>
      <c r="B4" s="63" t="s">
        <v>153</v>
      </c>
      <c r="C4" s="63" t="s">
        <v>202</v>
      </c>
      <c r="D4" s="55" t="s">
        <v>0</v>
      </c>
      <c r="E4" s="55" t="s">
        <v>147</v>
      </c>
      <c r="F4" s="55" t="s">
        <v>149</v>
      </c>
      <c r="G4" s="55" t="s">
        <v>149</v>
      </c>
      <c r="H4" s="56" t="s">
        <v>2</v>
      </c>
      <c r="I4" s="55" t="s">
        <v>3</v>
      </c>
      <c r="J4" s="67" t="s">
        <v>154</v>
      </c>
    </row>
    <row r="5" spans="1:10" ht="12.75">
      <c r="A5" s="5" t="s">
        <v>155</v>
      </c>
      <c r="B5" s="61">
        <v>10</v>
      </c>
      <c r="C5" s="61" t="s">
        <v>53</v>
      </c>
      <c r="D5" s="57">
        <v>4516325527</v>
      </c>
      <c r="E5" s="58">
        <v>0.028901</v>
      </c>
      <c r="F5" s="58">
        <v>0.009517</v>
      </c>
      <c r="G5" s="58">
        <v>0</v>
      </c>
      <c r="H5" s="58">
        <v>0.038418</v>
      </c>
      <c r="I5" s="59">
        <v>1735081.4</v>
      </c>
      <c r="J5" s="65" t="s">
        <v>156</v>
      </c>
    </row>
    <row r="6" spans="1:10" ht="12.75">
      <c r="A6" s="5" t="s">
        <v>155</v>
      </c>
      <c r="B6" s="61">
        <v>21</v>
      </c>
      <c r="C6" s="61" t="s">
        <v>54</v>
      </c>
      <c r="D6" s="57">
        <v>288753782</v>
      </c>
      <c r="E6" s="58">
        <v>0.028901</v>
      </c>
      <c r="F6" s="58">
        <v>0.009517</v>
      </c>
      <c r="G6" s="58">
        <v>0</v>
      </c>
      <c r="H6" s="58">
        <v>0.038418</v>
      </c>
      <c r="I6" s="59">
        <v>110933.58</v>
      </c>
      <c r="J6" s="65" t="s">
        <v>156</v>
      </c>
    </row>
    <row r="7" spans="1:10" ht="12.75">
      <c r="A7" s="5" t="s">
        <v>155</v>
      </c>
      <c r="B7" s="61">
        <v>24</v>
      </c>
      <c r="C7" s="61" t="s">
        <v>55</v>
      </c>
      <c r="D7" s="57">
        <v>3131169557</v>
      </c>
      <c r="E7" s="58">
        <v>0.028901</v>
      </c>
      <c r="F7" s="58">
        <v>0.009517</v>
      </c>
      <c r="G7" s="58">
        <v>0</v>
      </c>
      <c r="H7" s="58">
        <v>0.038418</v>
      </c>
      <c r="I7" s="59">
        <v>1202932.38</v>
      </c>
      <c r="J7" s="65" t="s">
        <v>156</v>
      </c>
    </row>
    <row r="8" spans="1:10" ht="12.75">
      <c r="A8" s="5" t="s">
        <v>155</v>
      </c>
      <c r="B8" s="61">
        <v>32</v>
      </c>
      <c r="C8" s="61" t="s">
        <v>56</v>
      </c>
      <c r="D8" s="57">
        <v>78099906</v>
      </c>
      <c r="E8" s="58">
        <v>0.028901</v>
      </c>
      <c r="F8" s="58">
        <v>0.009517</v>
      </c>
      <c r="G8" s="58">
        <v>0</v>
      </c>
      <c r="H8" s="58">
        <v>0.038418</v>
      </c>
      <c r="I8" s="59">
        <v>30004.49</v>
      </c>
      <c r="J8" s="65" t="s">
        <v>156</v>
      </c>
    </row>
    <row r="9" spans="1:10" ht="12.75">
      <c r="A9" s="5" t="s">
        <v>155</v>
      </c>
      <c r="B9" s="61">
        <v>40</v>
      </c>
      <c r="C9" s="61" t="s">
        <v>57</v>
      </c>
      <c r="D9" s="57">
        <v>5163266716</v>
      </c>
      <c r="E9" s="58">
        <v>0.028901</v>
      </c>
      <c r="F9" s="58">
        <v>0.009517</v>
      </c>
      <c r="G9" s="58">
        <v>0</v>
      </c>
      <c r="H9" s="58">
        <v>0.038418</v>
      </c>
      <c r="I9" s="59">
        <v>1983625.38</v>
      </c>
      <c r="J9" s="65" t="s">
        <v>156</v>
      </c>
    </row>
    <row r="10" spans="1:10" ht="12.75">
      <c r="A10" s="5" t="s">
        <v>155</v>
      </c>
      <c r="B10" s="61">
        <v>41</v>
      </c>
      <c r="C10" s="61" t="s">
        <v>58</v>
      </c>
      <c r="D10" s="57">
        <v>195450458</v>
      </c>
      <c r="E10" s="58">
        <v>0.028901</v>
      </c>
      <c r="F10" s="58">
        <v>0.009517</v>
      </c>
      <c r="G10" s="58">
        <v>0</v>
      </c>
      <c r="H10" s="58">
        <v>0.038418</v>
      </c>
      <c r="I10" s="59">
        <v>75088.14</v>
      </c>
      <c r="J10" s="65" t="s">
        <v>156</v>
      </c>
    </row>
    <row r="11" spans="1:10" ht="12.75">
      <c r="A11" s="5" t="s">
        <v>155</v>
      </c>
      <c r="B11" s="61">
        <v>47</v>
      </c>
      <c r="C11" s="61" t="s">
        <v>59</v>
      </c>
      <c r="D11" s="57">
        <v>146317832</v>
      </c>
      <c r="E11" s="58">
        <v>0.028901</v>
      </c>
      <c r="F11" s="58">
        <v>0.009517</v>
      </c>
      <c r="G11" s="58">
        <v>0</v>
      </c>
      <c r="H11" s="58">
        <v>0.038418</v>
      </c>
      <c r="I11" s="59">
        <v>56212.36</v>
      </c>
      <c r="J11" s="65" t="s">
        <v>156</v>
      </c>
    </row>
    <row r="12" spans="1:10" ht="12.75">
      <c r="A12" s="5" t="s">
        <v>155</v>
      </c>
      <c r="B12" s="61">
        <v>61</v>
      </c>
      <c r="C12" s="61" t="s">
        <v>60</v>
      </c>
      <c r="D12" s="57">
        <v>1575219887</v>
      </c>
      <c r="E12" s="58">
        <v>0.028901</v>
      </c>
      <c r="F12" s="58">
        <v>0.009517</v>
      </c>
      <c r="G12" s="58">
        <v>0</v>
      </c>
      <c r="H12" s="58">
        <v>0.038418</v>
      </c>
      <c r="I12" s="59">
        <v>605167.6</v>
      </c>
      <c r="J12" s="65" t="s">
        <v>156</v>
      </c>
    </row>
    <row r="13" spans="1:10" ht="12.75">
      <c r="A13" s="5" t="s">
        <v>155</v>
      </c>
      <c r="B13" s="61">
        <v>63</v>
      </c>
      <c r="C13" s="61" t="s">
        <v>61</v>
      </c>
      <c r="D13" s="57">
        <v>104067198</v>
      </c>
      <c r="E13" s="58">
        <v>0.028901</v>
      </c>
      <c r="F13" s="58">
        <v>0.009517</v>
      </c>
      <c r="G13" s="58">
        <v>0</v>
      </c>
      <c r="H13" s="58">
        <v>0.038418</v>
      </c>
      <c r="I13" s="59">
        <v>39980.56</v>
      </c>
      <c r="J13" s="65" t="s">
        <v>156</v>
      </c>
    </row>
    <row r="14" spans="1:10" ht="12.75">
      <c r="A14" s="5" t="s">
        <v>155</v>
      </c>
      <c r="B14" s="61">
        <v>71</v>
      </c>
      <c r="C14" s="61" t="s">
        <v>62</v>
      </c>
      <c r="D14" s="57">
        <v>93867059</v>
      </c>
      <c r="E14" s="58">
        <v>0.028901</v>
      </c>
      <c r="F14" s="58">
        <v>0.009517</v>
      </c>
      <c r="G14" s="58">
        <v>0</v>
      </c>
      <c r="H14" s="58">
        <v>0.038418</v>
      </c>
      <c r="I14" s="59">
        <v>36062.04</v>
      </c>
      <c r="J14" s="65" t="s">
        <v>156</v>
      </c>
    </row>
    <row r="15" spans="1:10" ht="12.75">
      <c r="A15" s="5" t="s">
        <v>155</v>
      </c>
      <c r="B15" s="61">
        <v>72</v>
      </c>
      <c r="C15" s="61" t="s">
        <v>63</v>
      </c>
      <c r="D15" s="57">
        <v>613471880</v>
      </c>
      <c r="E15" s="58">
        <v>0.028901</v>
      </c>
      <c r="F15" s="58">
        <v>0.009517</v>
      </c>
      <c r="G15" s="58">
        <v>0</v>
      </c>
      <c r="H15" s="58">
        <v>0.038418</v>
      </c>
      <c r="I15" s="59">
        <v>235683.91</v>
      </c>
      <c r="J15" s="65" t="s">
        <v>156</v>
      </c>
    </row>
    <row r="16" spans="1:10" ht="12.75">
      <c r="A16" s="5" t="s">
        <v>157</v>
      </c>
      <c r="B16" s="61">
        <v>14</v>
      </c>
      <c r="C16" s="61" t="s">
        <v>64</v>
      </c>
      <c r="D16" s="57">
        <v>1847557995</v>
      </c>
      <c r="E16" s="58">
        <v>0.021187</v>
      </c>
      <c r="F16" s="58">
        <v>0</v>
      </c>
      <c r="G16" s="58">
        <v>0</v>
      </c>
      <c r="H16" s="58">
        <v>0.021187</v>
      </c>
      <c r="I16" s="59">
        <v>391442.18</v>
      </c>
      <c r="J16" s="65" t="s">
        <v>158</v>
      </c>
    </row>
    <row r="17" spans="1:10" ht="12.75">
      <c r="A17" s="5" t="s">
        <v>157</v>
      </c>
      <c r="B17" s="61">
        <v>26</v>
      </c>
      <c r="C17" s="61" t="s">
        <v>65</v>
      </c>
      <c r="D17" s="57">
        <v>990234700</v>
      </c>
      <c r="E17" s="58">
        <v>0.021187</v>
      </c>
      <c r="F17" s="58">
        <v>0</v>
      </c>
      <c r="G17" s="58">
        <v>0</v>
      </c>
      <c r="H17" s="58">
        <v>0.021187</v>
      </c>
      <c r="I17" s="59">
        <v>209801.25</v>
      </c>
      <c r="J17" s="65" t="s">
        <v>158</v>
      </c>
    </row>
    <row r="18" spans="1:10" ht="12.75">
      <c r="A18" s="5" t="s">
        <v>157</v>
      </c>
      <c r="B18" s="61">
        <v>54</v>
      </c>
      <c r="C18" s="61" t="s">
        <v>66</v>
      </c>
      <c r="D18" s="57">
        <v>1146712376</v>
      </c>
      <c r="E18" s="58">
        <v>0.021187</v>
      </c>
      <c r="F18" s="58">
        <v>0</v>
      </c>
      <c r="G18" s="58">
        <v>0</v>
      </c>
      <c r="H18" s="58">
        <v>0.021187</v>
      </c>
      <c r="I18" s="59">
        <v>242954.2</v>
      </c>
      <c r="J18" s="65" t="s">
        <v>158</v>
      </c>
    </row>
    <row r="19" spans="1:10" ht="12.75">
      <c r="A19" s="5" t="s">
        <v>159</v>
      </c>
      <c r="B19" s="61">
        <v>1</v>
      </c>
      <c r="C19" s="61" t="s">
        <v>67</v>
      </c>
      <c r="D19" s="57">
        <v>3061226661</v>
      </c>
      <c r="E19" s="58">
        <v>0.017589</v>
      </c>
      <c r="F19" s="58">
        <v>0</v>
      </c>
      <c r="G19" s="58">
        <v>0</v>
      </c>
      <c r="H19" s="58">
        <v>0.017589</v>
      </c>
      <c r="I19" s="59">
        <v>538448.45</v>
      </c>
      <c r="J19" s="65" t="s">
        <v>160</v>
      </c>
    </row>
    <row r="20" spans="1:10" ht="12.75">
      <c r="A20" s="5" t="s">
        <v>159</v>
      </c>
      <c r="B20" s="61">
        <v>18</v>
      </c>
      <c r="C20" s="61" t="s">
        <v>68</v>
      </c>
      <c r="D20" s="57">
        <v>1171199022</v>
      </c>
      <c r="E20" s="58">
        <v>0.017589</v>
      </c>
      <c r="F20" s="58">
        <v>0</v>
      </c>
      <c r="G20" s="58">
        <v>0</v>
      </c>
      <c r="H20" s="58">
        <v>0.017589</v>
      </c>
      <c r="I20" s="59">
        <v>206002</v>
      </c>
      <c r="J20" s="65" t="s">
        <v>160</v>
      </c>
    </row>
    <row r="21" spans="1:10" ht="12.75">
      <c r="A21" s="5" t="s">
        <v>159</v>
      </c>
      <c r="B21" s="61">
        <v>30</v>
      </c>
      <c r="C21" s="61" t="s">
        <v>69</v>
      </c>
      <c r="D21" s="57">
        <v>517392186</v>
      </c>
      <c r="E21" s="58">
        <v>0.017589</v>
      </c>
      <c r="F21" s="58">
        <v>0</v>
      </c>
      <c r="G21" s="58">
        <v>0</v>
      </c>
      <c r="H21" s="58">
        <v>0.017589</v>
      </c>
      <c r="I21" s="59">
        <v>91003.97</v>
      </c>
      <c r="J21" s="65" t="s">
        <v>160</v>
      </c>
    </row>
    <row r="22" spans="1:10" ht="12.75">
      <c r="A22" s="5" t="s">
        <v>159</v>
      </c>
      <c r="B22" s="61">
        <v>48</v>
      </c>
      <c r="C22" s="61" t="s">
        <v>70</v>
      </c>
      <c r="D22" s="57">
        <v>963095250</v>
      </c>
      <c r="E22" s="58">
        <v>0.017589</v>
      </c>
      <c r="F22" s="58">
        <v>0</v>
      </c>
      <c r="G22" s="58">
        <v>0</v>
      </c>
      <c r="H22" s="58">
        <v>0.017589</v>
      </c>
      <c r="I22" s="59">
        <v>169398.98</v>
      </c>
      <c r="J22" s="65" t="s">
        <v>160</v>
      </c>
    </row>
    <row r="23" spans="1:10" ht="12.75">
      <c r="A23" s="5" t="s">
        <v>159</v>
      </c>
      <c r="B23" s="61">
        <v>65</v>
      </c>
      <c r="C23" s="61" t="s">
        <v>71</v>
      </c>
      <c r="D23" s="57">
        <v>1001383374</v>
      </c>
      <c r="E23" s="58">
        <v>0.017589</v>
      </c>
      <c r="F23" s="58">
        <v>0</v>
      </c>
      <c r="G23" s="58">
        <v>0</v>
      </c>
      <c r="H23" s="58">
        <v>0.017589</v>
      </c>
      <c r="I23" s="59">
        <v>176133.3</v>
      </c>
      <c r="J23" s="65" t="s">
        <v>160</v>
      </c>
    </row>
    <row r="24" spans="1:10" ht="12.75">
      <c r="A24" s="5" t="s">
        <v>159</v>
      </c>
      <c r="B24" s="61">
        <v>85</v>
      </c>
      <c r="C24" s="61" t="s">
        <v>72</v>
      </c>
      <c r="D24" s="57">
        <v>1891616619</v>
      </c>
      <c r="E24" s="58">
        <v>0.017589</v>
      </c>
      <c r="F24" s="58">
        <v>0</v>
      </c>
      <c r="G24" s="58">
        <v>0</v>
      </c>
      <c r="H24" s="58">
        <v>0.017589</v>
      </c>
      <c r="I24" s="59">
        <v>332716.25</v>
      </c>
      <c r="J24" s="65" t="s">
        <v>160</v>
      </c>
    </row>
    <row r="25" spans="1:10" ht="12.75">
      <c r="A25" s="5" t="s">
        <v>159</v>
      </c>
      <c r="B25" s="61">
        <v>91</v>
      </c>
      <c r="C25" s="61" t="s">
        <v>73</v>
      </c>
      <c r="D25" s="57">
        <v>345144700</v>
      </c>
      <c r="E25" s="58">
        <v>0.017589</v>
      </c>
      <c r="F25" s="58">
        <v>0</v>
      </c>
      <c r="G25" s="58">
        <v>0</v>
      </c>
      <c r="H25" s="58">
        <v>0.017589</v>
      </c>
      <c r="I25" s="59">
        <v>60707.39</v>
      </c>
      <c r="J25" s="65" t="s">
        <v>160</v>
      </c>
    </row>
    <row r="26" spans="1:10" ht="12.75">
      <c r="A26" s="5" t="s">
        <v>161</v>
      </c>
      <c r="B26" s="61">
        <v>34</v>
      </c>
      <c r="C26" s="61" t="s">
        <v>74</v>
      </c>
      <c r="D26" s="57">
        <v>2732542595</v>
      </c>
      <c r="E26" s="58">
        <v>0.025672</v>
      </c>
      <c r="F26" s="58">
        <v>0</v>
      </c>
      <c r="G26" s="58">
        <v>0</v>
      </c>
      <c r="H26" s="58">
        <v>0.025672</v>
      </c>
      <c r="I26" s="59">
        <v>701498.48</v>
      </c>
      <c r="J26" s="65" t="s">
        <v>162</v>
      </c>
    </row>
    <row r="27" spans="1:10" ht="12.75">
      <c r="A27" s="5" t="s">
        <v>161</v>
      </c>
      <c r="B27" s="61">
        <v>48</v>
      </c>
      <c r="C27" s="61" t="s">
        <v>70</v>
      </c>
      <c r="D27" s="57">
        <v>861913817</v>
      </c>
      <c r="E27" s="58">
        <v>0.025672</v>
      </c>
      <c r="F27" s="58">
        <v>0</v>
      </c>
      <c r="G27" s="58">
        <v>0</v>
      </c>
      <c r="H27" s="58">
        <v>0.025672</v>
      </c>
      <c r="I27" s="59">
        <v>221270.52</v>
      </c>
      <c r="J27" s="65" t="s">
        <v>162</v>
      </c>
    </row>
    <row r="28" spans="1:10" ht="12.75">
      <c r="A28" s="5" t="s">
        <v>161</v>
      </c>
      <c r="B28" s="61">
        <v>67</v>
      </c>
      <c r="C28" s="61" t="s">
        <v>75</v>
      </c>
      <c r="D28" s="57">
        <v>166561366</v>
      </c>
      <c r="E28" s="58">
        <v>0.025672</v>
      </c>
      <c r="F28" s="58">
        <v>0</v>
      </c>
      <c r="G28" s="58">
        <v>0</v>
      </c>
      <c r="H28" s="58">
        <v>0.025672</v>
      </c>
      <c r="I28" s="59">
        <v>42759.45</v>
      </c>
      <c r="J28" s="65" t="s">
        <v>162</v>
      </c>
    </row>
    <row r="29" spans="1:10" ht="12.75">
      <c r="A29" s="5" t="s">
        <v>161</v>
      </c>
      <c r="B29" s="61">
        <v>76</v>
      </c>
      <c r="C29" s="61" t="s">
        <v>76</v>
      </c>
      <c r="D29" s="57">
        <v>2001018313</v>
      </c>
      <c r="E29" s="58">
        <v>0.025672</v>
      </c>
      <c r="F29" s="58">
        <v>0</v>
      </c>
      <c r="G29" s="58">
        <v>0</v>
      </c>
      <c r="H29" s="58">
        <v>0.025672</v>
      </c>
      <c r="I29" s="59">
        <v>513701.24</v>
      </c>
      <c r="J29" s="65" t="s">
        <v>162</v>
      </c>
    </row>
    <row r="30" spans="1:10" ht="12.75">
      <c r="A30" s="5" t="s">
        <v>163</v>
      </c>
      <c r="B30" s="61">
        <v>2</v>
      </c>
      <c r="C30" s="61" t="s">
        <v>77</v>
      </c>
      <c r="D30" s="57">
        <v>18769863</v>
      </c>
      <c r="E30" s="58">
        <v>0.024061</v>
      </c>
      <c r="F30" s="58">
        <v>0</v>
      </c>
      <c r="G30" s="58">
        <v>0</v>
      </c>
      <c r="H30" s="58">
        <v>0.024061</v>
      </c>
      <c r="I30" s="59">
        <v>4516.33</v>
      </c>
      <c r="J30" s="65" t="s">
        <v>164</v>
      </c>
    </row>
    <row r="31" spans="1:10" ht="12.75">
      <c r="A31" s="5" t="s">
        <v>163</v>
      </c>
      <c r="B31" s="61">
        <v>11</v>
      </c>
      <c r="C31" s="61" t="s">
        <v>78</v>
      </c>
      <c r="D31" s="57">
        <v>941658093</v>
      </c>
      <c r="E31" s="58">
        <v>0.024061</v>
      </c>
      <c r="F31" s="58">
        <v>0</v>
      </c>
      <c r="G31" s="58">
        <v>0</v>
      </c>
      <c r="H31" s="58">
        <v>0.024061</v>
      </c>
      <c r="I31" s="59">
        <v>226572.01</v>
      </c>
      <c r="J31" s="65" t="s">
        <v>164</v>
      </c>
    </row>
    <row r="32" spans="1:10" ht="12.75">
      <c r="A32" s="5" t="s">
        <v>163</v>
      </c>
      <c r="B32" s="61">
        <v>14</v>
      </c>
      <c r="C32" s="61" t="s">
        <v>64</v>
      </c>
      <c r="D32" s="57">
        <v>817041676</v>
      </c>
      <c r="E32" s="58">
        <v>0.024061</v>
      </c>
      <c r="F32" s="58">
        <v>0</v>
      </c>
      <c r="G32" s="58">
        <v>0</v>
      </c>
      <c r="H32" s="58">
        <v>0.024061</v>
      </c>
      <c r="I32" s="59">
        <v>196588.4</v>
      </c>
      <c r="J32" s="65" t="s">
        <v>164</v>
      </c>
    </row>
    <row r="33" spans="1:10" ht="12.75">
      <c r="A33" s="5" t="s">
        <v>163</v>
      </c>
      <c r="B33" s="61">
        <v>19</v>
      </c>
      <c r="C33" s="61" t="s">
        <v>79</v>
      </c>
      <c r="D33" s="57">
        <v>935021446</v>
      </c>
      <c r="E33" s="58">
        <v>0.024061</v>
      </c>
      <c r="F33" s="58">
        <v>0</v>
      </c>
      <c r="G33" s="58">
        <v>0</v>
      </c>
      <c r="H33" s="58">
        <v>0.024061</v>
      </c>
      <c r="I33" s="59">
        <v>224975.21</v>
      </c>
      <c r="J33" s="65" t="s">
        <v>164</v>
      </c>
    </row>
    <row r="34" spans="1:10" ht="12.75">
      <c r="A34" s="5" t="s">
        <v>163</v>
      </c>
      <c r="B34" s="61">
        <v>20</v>
      </c>
      <c r="C34" s="61" t="s">
        <v>80</v>
      </c>
      <c r="D34" s="57">
        <v>2359856423</v>
      </c>
      <c r="E34" s="58">
        <v>0.024061</v>
      </c>
      <c r="F34" s="58">
        <v>0</v>
      </c>
      <c r="G34" s="58">
        <v>0</v>
      </c>
      <c r="H34" s="58">
        <v>0.024061</v>
      </c>
      <c r="I34" s="59">
        <v>567804.58</v>
      </c>
      <c r="J34" s="65" t="s">
        <v>164</v>
      </c>
    </row>
    <row r="35" spans="1:10" ht="12.75">
      <c r="A35" s="5" t="s">
        <v>163</v>
      </c>
      <c r="B35" s="61">
        <v>22</v>
      </c>
      <c r="C35" s="61" t="s">
        <v>81</v>
      </c>
      <c r="D35" s="57">
        <v>11919870</v>
      </c>
      <c r="E35" s="58">
        <v>0.024061</v>
      </c>
      <c r="F35" s="58">
        <v>0</v>
      </c>
      <c r="G35" s="58">
        <v>0</v>
      </c>
      <c r="H35" s="58">
        <v>0.024061</v>
      </c>
      <c r="I35" s="59">
        <v>2868.14</v>
      </c>
      <c r="J35" s="65" t="s">
        <v>164</v>
      </c>
    </row>
    <row r="36" spans="1:10" ht="12.75">
      <c r="A36" s="5" t="s">
        <v>163</v>
      </c>
      <c r="B36" s="61">
        <v>26</v>
      </c>
      <c r="C36" s="61" t="s">
        <v>65</v>
      </c>
      <c r="D36" s="57">
        <v>519048945</v>
      </c>
      <c r="E36" s="58">
        <v>0.024061</v>
      </c>
      <c r="F36" s="58">
        <v>0</v>
      </c>
      <c r="G36" s="58">
        <v>0</v>
      </c>
      <c r="H36" s="58">
        <v>0.024061</v>
      </c>
      <c r="I36" s="59">
        <v>124888.39</v>
      </c>
      <c r="J36" s="65" t="s">
        <v>164</v>
      </c>
    </row>
    <row r="37" spans="1:10" ht="12.75">
      <c r="A37" s="5" t="s">
        <v>163</v>
      </c>
      <c r="B37" s="61">
        <v>27</v>
      </c>
      <c r="C37" s="61" t="s">
        <v>82</v>
      </c>
      <c r="D37" s="57">
        <v>1475094985</v>
      </c>
      <c r="E37" s="58">
        <v>0.024061</v>
      </c>
      <c r="F37" s="58">
        <v>0</v>
      </c>
      <c r="G37" s="58">
        <v>0</v>
      </c>
      <c r="H37" s="58">
        <v>0.024061</v>
      </c>
      <c r="I37" s="59">
        <v>354926.4</v>
      </c>
      <c r="J37" s="65" t="s">
        <v>164</v>
      </c>
    </row>
    <row r="38" spans="1:10" ht="12.75">
      <c r="A38" s="5" t="s">
        <v>163</v>
      </c>
      <c r="B38" s="61">
        <v>54</v>
      </c>
      <c r="C38" s="61" t="s">
        <v>66</v>
      </c>
      <c r="D38" s="57">
        <v>267710085</v>
      </c>
      <c r="E38" s="58">
        <v>0.024061</v>
      </c>
      <c r="F38" s="58">
        <v>0</v>
      </c>
      <c r="G38" s="58">
        <v>0</v>
      </c>
      <c r="H38" s="58">
        <v>0.024061</v>
      </c>
      <c r="I38" s="59">
        <v>64413.84</v>
      </c>
      <c r="J38" s="65" t="s">
        <v>164</v>
      </c>
    </row>
    <row r="39" spans="1:10" ht="12.75">
      <c r="A39" s="5" t="s">
        <v>163</v>
      </c>
      <c r="B39" s="61">
        <v>59</v>
      </c>
      <c r="C39" s="61" t="s">
        <v>83</v>
      </c>
      <c r="D39" s="57">
        <v>3594194523</v>
      </c>
      <c r="E39" s="58">
        <v>0.024061</v>
      </c>
      <c r="F39" s="58">
        <v>0</v>
      </c>
      <c r="G39" s="58">
        <v>0</v>
      </c>
      <c r="H39" s="58">
        <v>0.024061</v>
      </c>
      <c r="I39" s="59">
        <v>864800.48</v>
      </c>
      <c r="J39" s="65" t="s">
        <v>164</v>
      </c>
    </row>
    <row r="40" spans="1:10" ht="12.75">
      <c r="A40" s="5" t="s">
        <v>163</v>
      </c>
      <c r="B40" s="61">
        <v>70</v>
      </c>
      <c r="C40" s="61" t="s">
        <v>84</v>
      </c>
      <c r="D40" s="57">
        <v>1979854221</v>
      </c>
      <c r="E40" s="58">
        <v>0.024061</v>
      </c>
      <c r="F40" s="58">
        <v>0</v>
      </c>
      <c r="G40" s="58">
        <v>0</v>
      </c>
      <c r="H40" s="58">
        <v>0.024061</v>
      </c>
      <c r="I40" s="59">
        <v>476373.05</v>
      </c>
      <c r="J40" s="65" t="s">
        <v>164</v>
      </c>
    </row>
    <row r="41" spans="1:10" ht="12.75">
      <c r="A41" s="5" t="s">
        <v>163</v>
      </c>
      <c r="B41" s="61">
        <v>71</v>
      </c>
      <c r="C41" s="61" t="s">
        <v>62</v>
      </c>
      <c r="D41" s="57">
        <v>632306340</v>
      </c>
      <c r="E41" s="58">
        <v>0.024061</v>
      </c>
      <c r="F41" s="58">
        <v>0</v>
      </c>
      <c r="G41" s="58">
        <v>0</v>
      </c>
      <c r="H41" s="58">
        <v>0.024061</v>
      </c>
      <c r="I41" s="59">
        <v>152139.22</v>
      </c>
      <c r="J41" s="65" t="s">
        <v>164</v>
      </c>
    </row>
    <row r="42" spans="1:10" ht="12.75">
      <c r="A42" s="5" t="s">
        <v>163</v>
      </c>
      <c r="B42" s="61">
        <v>84</v>
      </c>
      <c r="C42" s="61" t="s">
        <v>85</v>
      </c>
      <c r="D42" s="57">
        <v>1584187632</v>
      </c>
      <c r="E42" s="58">
        <v>0.024061</v>
      </c>
      <c r="F42" s="58">
        <v>0</v>
      </c>
      <c r="G42" s="58">
        <v>0</v>
      </c>
      <c r="H42" s="58">
        <v>0.024061</v>
      </c>
      <c r="I42" s="59">
        <v>381171.28</v>
      </c>
      <c r="J42" s="65" t="s">
        <v>164</v>
      </c>
    </row>
    <row r="43" spans="1:10" ht="12.75">
      <c r="A43" s="5" t="s">
        <v>163</v>
      </c>
      <c r="B43" s="61">
        <v>87</v>
      </c>
      <c r="C43" s="61" t="s">
        <v>86</v>
      </c>
      <c r="D43" s="57">
        <v>541330085</v>
      </c>
      <c r="E43" s="58">
        <v>0.024061</v>
      </c>
      <c r="F43" s="58">
        <v>0</v>
      </c>
      <c r="G43" s="58">
        <v>0</v>
      </c>
      <c r="H43" s="58">
        <v>0.024061</v>
      </c>
      <c r="I43" s="59">
        <v>130249.45</v>
      </c>
      <c r="J43" s="65" t="s">
        <v>164</v>
      </c>
    </row>
    <row r="44" spans="1:10" ht="12.75">
      <c r="A44" s="5" t="s">
        <v>163</v>
      </c>
      <c r="B44" s="61">
        <v>90</v>
      </c>
      <c r="C44" s="61" t="s">
        <v>87</v>
      </c>
      <c r="D44" s="57">
        <v>1880776844</v>
      </c>
      <c r="E44" s="58">
        <v>0.024061</v>
      </c>
      <c r="F44" s="58">
        <v>0</v>
      </c>
      <c r="G44" s="58">
        <v>0</v>
      </c>
      <c r="H44" s="58">
        <v>0.024061</v>
      </c>
      <c r="I44" s="59">
        <v>452533.4</v>
      </c>
      <c r="J44" s="65" t="s">
        <v>164</v>
      </c>
    </row>
    <row r="45" spans="1:10" ht="12.75">
      <c r="A45" s="5" t="s">
        <v>165</v>
      </c>
      <c r="B45" s="61">
        <v>6</v>
      </c>
      <c r="C45" s="61" t="s">
        <v>88</v>
      </c>
      <c r="D45" s="57">
        <v>1910299782</v>
      </c>
      <c r="E45" s="58">
        <v>0.033193</v>
      </c>
      <c r="F45" s="58">
        <v>0</v>
      </c>
      <c r="G45" s="58">
        <v>0</v>
      </c>
      <c r="H45" s="58">
        <v>0.033193</v>
      </c>
      <c r="I45" s="59">
        <v>634085.85</v>
      </c>
      <c r="J45" s="65" t="s">
        <v>166</v>
      </c>
    </row>
    <row r="46" spans="1:10" ht="12.75">
      <c r="A46" s="5" t="s">
        <v>165</v>
      </c>
      <c r="B46" s="61">
        <v>10</v>
      </c>
      <c r="C46" s="61" t="s">
        <v>53</v>
      </c>
      <c r="D46" s="57">
        <v>831653262</v>
      </c>
      <c r="E46" s="58">
        <v>0.033193</v>
      </c>
      <c r="F46" s="58">
        <v>0</v>
      </c>
      <c r="G46" s="58">
        <v>0</v>
      </c>
      <c r="H46" s="58">
        <v>0.033193</v>
      </c>
      <c r="I46" s="59">
        <v>276050.5</v>
      </c>
      <c r="J46" s="65" t="s">
        <v>166</v>
      </c>
    </row>
    <row r="47" spans="1:10" ht="12.75">
      <c r="A47" s="5" t="s">
        <v>165</v>
      </c>
      <c r="B47" s="61">
        <v>12</v>
      </c>
      <c r="C47" s="61" t="s">
        <v>89</v>
      </c>
      <c r="D47" s="57">
        <v>13632766</v>
      </c>
      <c r="E47" s="58">
        <v>0.033193</v>
      </c>
      <c r="F47" s="58">
        <v>0</v>
      </c>
      <c r="G47" s="58">
        <v>0</v>
      </c>
      <c r="H47" s="58">
        <v>0.033193</v>
      </c>
      <c r="I47" s="59">
        <v>4525.07</v>
      </c>
      <c r="J47" s="65" t="s">
        <v>166</v>
      </c>
    </row>
    <row r="48" spans="1:10" ht="12.75">
      <c r="A48" s="5" t="s">
        <v>165</v>
      </c>
      <c r="B48" s="61">
        <v>21</v>
      </c>
      <c r="C48" s="61" t="s">
        <v>54</v>
      </c>
      <c r="D48" s="57">
        <v>2973147214</v>
      </c>
      <c r="E48" s="58">
        <v>0.033193</v>
      </c>
      <c r="F48" s="58">
        <v>0</v>
      </c>
      <c r="G48" s="58">
        <v>0</v>
      </c>
      <c r="H48" s="58">
        <v>0.033193</v>
      </c>
      <c r="I48" s="59">
        <v>986877.08</v>
      </c>
      <c r="J48" s="65" t="s">
        <v>166</v>
      </c>
    </row>
    <row r="49" spans="1:10" ht="12.75">
      <c r="A49" s="5" t="s">
        <v>165</v>
      </c>
      <c r="B49" s="61">
        <v>36</v>
      </c>
      <c r="C49" s="61" t="s">
        <v>90</v>
      </c>
      <c r="D49" s="57">
        <v>400579839</v>
      </c>
      <c r="E49" s="58">
        <v>0.033193</v>
      </c>
      <c r="F49" s="58">
        <v>0</v>
      </c>
      <c r="G49" s="58">
        <v>0</v>
      </c>
      <c r="H49" s="58">
        <v>0.033193</v>
      </c>
      <c r="I49" s="59">
        <v>132966.2</v>
      </c>
      <c r="J49" s="65" t="s">
        <v>166</v>
      </c>
    </row>
    <row r="50" spans="1:10" ht="12.75">
      <c r="A50" s="5" t="s">
        <v>165</v>
      </c>
      <c r="B50" s="61">
        <v>39</v>
      </c>
      <c r="C50" s="61" t="s">
        <v>91</v>
      </c>
      <c r="D50" s="57">
        <v>874281456</v>
      </c>
      <c r="E50" s="58">
        <v>0.033193</v>
      </c>
      <c r="F50" s="58">
        <v>0</v>
      </c>
      <c r="G50" s="58">
        <v>0</v>
      </c>
      <c r="H50" s="58">
        <v>0.033193</v>
      </c>
      <c r="I50" s="59">
        <v>290199.87</v>
      </c>
      <c r="J50" s="65" t="s">
        <v>166</v>
      </c>
    </row>
    <row r="51" spans="1:10" ht="12.75">
      <c r="A51" s="5" t="s">
        <v>165</v>
      </c>
      <c r="B51" s="61">
        <v>40</v>
      </c>
      <c r="C51" s="61" t="s">
        <v>57</v>
      </c>
      <c r="D51" s="57">
        <v>5957316</v>
      </c>
      <c r="E51" s="58">
        <v>0.033193</v>
      </c>
      <c r="F51" s="58">
        <v>0</v>
      </c>
      <c r="G51" s="58">
        <v>0</v>
      </c>
      <c r="H51" s="58">
        <v>0.033193</v>
      </c>
      <c r="I51" s="59">
        <v>1977.42</v>
      </c>
      <c r="J51" s="65" t="s">
        <v>166</v>
      </c>
    </row>
    <row r="52" spans="1:10" ht="12.75">
      <c r="A52" s="5" t="s">
        <v>165</v>
      </c>
      <c r="B52" s="61">
        <v>47</v>
      </c>
      <c r="C52" s="61" t="s">
        <v>59</v>
      </c>
      <c r="D52" s="57">
        <v>1140177052</v>
      </c>
      <c r="E52" s="58">
        <v>0.033193</v>
      </c>
      <c r="F52" s="58">
        <v>0</v>
      </c>
      <c r="G52" s="58">
        <v>0</v>
      </c>
      <c r="H52" s="58">
        <v>0.033193</v>
      </c>
      <c r="I52" s="59">
        <v>378458.91</v>
      </c>
      <c r="J52" s="65" t="s">
        <v>166</v>
      </c>
    </row>
    <row r="53" spans="1:10" ht="12.75">
      <c r="A53" s="5" t="s">
        <v>165</v>
      </c>
      <c r="B53" s="61">
        <v>58</v>
      </c>
      <c r="C53" s="61" t="s">
        <v>92</v>
      </c>
      <c r="D53" s="57">
        <v>288448755</v>
      </c>
      <c r="E53" s="58">
        <v>0.0332</v>
      </c>
      <c r="F53" s="58">
        <v>0</v>
      </c>
      <c r="G53" s="58">
        <v>0</v>
      </c>
      <c r="H53" s="58">
        <v>0.0332</v>
      </c>
      <c r="I53" s="59">
        <v>95765.17</v>
      </c>
      <c r="J53" s="65" t="s">
        <v>166</v>
      </c>
    </row>
    <row r="54" spans="1:10" ht="12.75">
      <c r="A54" s="5" t="s">
        <v>165</v>
      </c>
      <c r="B54" s="61">
        <v>61</v>
      </c>
      <c r="C54" s="61" t="s">
        <v>60</v>
      </c>
      <c r="D54" s="57">
        <v>81016764</v>
      </c>
      <c r="E54" s="58">
        <v>0.033193</v>
      </c>
      <c r="F54" s="58">
        <v>0</v>
      </c>
      <c r="G54" s="58">
        <v>0</v>
      </c>
      <c r="H54" s="58">
        <v>0.033193</v>
      </c>
      <c r="I54" s="59">
        <v>26891.9</v>
      </c>
      <c r="J54" s="65" t="s">
        <v>166</v>
      </c>
    </row>
    <row r="55" spans="1:10" ht="12.75">
      <c r="A55" s="5" t="s">
        <v>165</v>
      </c>
      <c r="B55" s="61">
        <v>63</v>
      </c>
      <c r="C55" s="61" t="s">
        <v>61</v>
      </c>
      <c r="D55" s="57">
        <v>993668362</v>
      </c>
      <c r="E55" s="58">
        <v>0.033193</v>
      </c>
      <c r="F55" s="58">
        <v>0</v>
      </c>
      <c r="G55" s="58">
        <v>0</v>
      </c>
      <c r="H55" s="58">
        <v>0.033193</v>
      </c>
      <c r="I55" s="59">
        <v>329828.39</v>
      </c>
      <c r="J55" s="65" t="s">
        <v>166</v>
      </c>
    </row>
    <row r="56" spans="1:10" ht="12.75">
      <c r="A56" s="5" t="s">
        <v>165</v>
      </c>
      <c r="B56" s="61">
        <v>71</v>
      </c>
      <c r="C56" s="61" t="s">
        <v>62</v>
      </c>
      <c r="D56" s="57">
        <v>3069985835</v>
      </c>
      <c r="E56" s="58">
        <v>0.033193</v>
      </c>
      <c r="F56" s="58">
        <v>0</v>
      </c>
      <c r="G56" s="58">
        <v>0</v>
      </c>
      <c r="H56" s="58">
        <v>0.033193</v>
      </c>
      <c r="I56" s="59">
        <v>1019020.88</v>
      </c>
      <c r="J56" s="65" t="s">
        <v>166</v>
      </c>
    </row>
    <row r="57" spans="1:10" ht="12.75">
      <c r="A57" s="5" t="s">
        <v>165</v>
      </c>
      <c r="B57" s="61">
        <v>75</v>
      </c>
      <c r="C57" s="61" t="s">
        <v>93</v>
      </c>
      <c r="D57" s="57">
        <v>87200284</v>
      </c>
      <c r="E57" s="58">
        <v>0.033193</v>
      </c>
      <c r="F57" s="58">
        <v>0</v>
      </c>
      <c r="G57" s="58">
        <v>0</v>
      </c>
      <c r="H57" s="58">
        <v>0.033193</v>
      </c>
      <c r="I57" s="59">
        <v>28944.45</v>
      </c>
      <c r="J57" s="65" t="s">
        <v>166</v>
      </c>
    </row>
    <row r="58" spans="1:10" ht="12.75">
      <c r="A58" s="5" t="s">
        <v>165</v>
      </c>
      <c r="B58" s="61">
        <v>82</v>
      </c>
      <c r="C58" s="61" t="s">
        <v>94</v>
      </c>
      <c r="D58" s="57">
        <v>914391150</v>
      </c>
      <c r="E58" s="58">
        <v>0.033193</v>
      </c>
      <c r="F58" s="58">
        <v>0</v>
      </c>
      <c r="G58" s="58">
        <v>0</v>
      </c>
      <c r="H58" s="58">
        <v>0.033193</v>
      </c>
      <c r="I58" s="59">
        <v>303513.7</v>
      </c>
      <c r="J58" s="65" t="s">
        <v>166</v>
      </c>
    </row>
    <row r="59" spans="1:10" ht="12.75">
      <c r="A59" s="5" t="s">
        <v>165</v>
      </c>
      <c r="B59" s="61">
        <v>88</v>
      </c>
      <c r="C59" s="61" t="s">
        <v>95</v>
      </c>
      <c r="D59" s="57">
        <v>982566915</v>
      </c>
      <c r="E59" s="58">
        <v>0.033193</v>
      </c>
      <c r="F59" s="58">
        <v>0</v>
      </c>
      <c r="G59" s="58">
        <v>0</v>
      </c>
      <c r="H59" s="58">
        <v>0.033193</v>
      </c>
      <c r="I59" s="59">
        <v>326143.59</v>
      </c>
      <c r="J59" s="65" t="s">
        <v>166</v>
      </c>
    </row>
    <row r="60" spans="1:10" ht="12.75">
      <c r="A60" s="5" t="s">
        <v>165</v>
      </c>
      <c r="B60" s="61">
        <v>92</v>
      </c>
      <c r="C60" s="61" t="s">
        <v>96</v>
      </c>
      <c r="D60" s="57">
        <v>422332009</v>
      </c>
      <c r="E60" s="58">
        <v>0.033193</v>
      </c>
      <c r="F60" s="58">
        <v>0</v>
      </c>
      <c r="G60" s="58">
        <v>0</v>
      </c>
      <c r="H60" s="58">
        <v>0.033193</v>
      </c>
      <c r="I60" s="59">
        <v>140184.62</v>
      </c>
      <c r="J60" s="65" t="s">
        <v>166</v>
      </c>
    </row>
    <row r="61" spans="1:10" ht="12.75">
      <c r="A61" s="5" t="s">
        <v>167</v>
      </c>
      <c r="B61" s="61">
        <v>8</v>
      </c>
      <c r="C61" s="61" t="s">
        <v>97</v>
      </c>
      <c r="D61" s="57">
        <v>498259695</v>
      </c>
      <c r="E61" s="58">
        <v>0.017118</v>
      </c>
      <c r="F61" s="58">
        <v>0</v>
      </c>
      <c r="G61" s="58">
        <v>0</v>
      </c>
      <c r="H61" s="58">
        <v>0.017118</v>
      </c>
      <c r="I61" s="59">
        <v>85292.11</v>
      </c>
      <c r="J61" s="65" t="s">
        <v>168</v>
      </c>
    </row>
    <row r="62" spans="1:10" ht="12.75">
      <c r="A62" s="5" t="s">
        <v>167</v>
      </c>
      <c r="B62" s="61">
        <v>45</v>
      </c>
      <c r="C62" s="61" t="s">
        <v>98</v>
      </c>
      <c r="D62" s="57">
        <v>1391099777</v>
      </c>
      <c r="E62" s="58">
        <v>0.017118</v>
      </c>
      <c r="F62" s="58">
        <v>0</v>
      </c>
      <c r="G62" s="58">
        <v>0</v>
      </c>
      <c r="H62" s="58">
        <v>0.017118</v>
      </c>
      <c r="I62" s="59">
        <v>238133.98</v>
      </c>
      <c r="J62" s="65" t="s">
        <v>168</v>
      </c>
    </row>
    <row r="63" spans="1:10" ht="12.75">
      <c r="A63" s="5" t="s">
        <v>167</v>
      </c>
      <c r="B63" s="61">
        <v>52</v>
      </c>
      <c r="C63" s="61" t="s">
        <v>99</v>
      </c>
      <c r="D63" s="57">
        <v>276519477</v>
      </c>
      <c r="E63" s="58">
        <v>0.017118</v>
      </c>
      <c r="F63" s="58">
        <v>0</v>
      </c>
      <c r="G63" s="58">
        <v>0</v>
      </c>
      <c r="H63" s="58">
        <v>0.017118</v>
      </c>
      <c r="I63" s="59">
        <v>47334.82</v>
      </c>
      <c r="J63" s="65" t="s">
        <v>168</v>
      </c>
    </row>
    <row r="64" spans="1:10" ht="12.75">
      <c r="A64" s="5" t="s">
        <v>167</v>
      </c>
      <c r="B64" s="61">
        <v>54</v>
      </c>
      <c r="C64" s="61" t="s">
        <v>66</v>
      </c>
      <c r="D64" s="57">
        <v>469153536</v>
      </c>
      <c r="E64" s="58">
        <v>0.017118</v>
      </c>
      <c r="F64" s="58">
        <v>0</v>
      </c>
      <c r="G64" s="58">
        <v>0</v>
      </c>
      <c r="H64" s="58">
        <v>0.017118</v>
      </c>
      <c r="I64" s="59">
        <v>80309.83</v>
      </c>
      <c r="J64" s="65" t="s">
        <v>168</v>
      </c>
    </row>
    <row r="65" spans="1:10" ht="12.75">
      <c r="A65" s="5" t="s">
        <v>167</v>
      </c>
      <c r="B65" s="61">
        <v>75</v>
      </c>
      <c r="C65" s="61" t="s">
        <v>93</v>
      </c>
      <c r="D65" s="57">
        <v>83977333</v>
      </c>
      <c r="E65" s="58">
        <v>0.017118</v>
      </c>
      <c r="F65" s="58">
        <v>0</v>
      </c>
      <c r="G65" s="58">
        <v>0</v>
      </c>
      <c r="H65" s="58">
        <v>0.017118</v>
      </c>
      <c r="I65" s="59">
        <v>14375.22</v>
      </c>
      <c r="J65" s="65" t="s">
        <v>168</v>
      </c>
    </row>
    <row r="66" spans="1:10" ht="12.75">
      <c r="A66" s="5" t="s">
        <v>169</v>
      </c>
      <c r="B66" s="61">
        <v>6</v>
      </c>
      <c r="C66" s="61" t="s">
        <v>88</v>
      </c>
      <c r="D66" s="57">
        <v>284963681</v>
      </c>
      <c r="E66" s="58">
        <v>0.044601</v>
      </c>
      <c r="F66" s="58">
        <v>0</v>
      </c>
      <c r="G66" s="58">
        <v>0</v>
      </c>
      <c r="H66" s="58">
        <v>0.044601</v>
      </c>
      <c r="I66" s="59">
        <v>127096.6</v>
      </c>
      <c r="J66" s="65" t="s">
        <v>170</v>
      </c>
    </row>
    <row r="67" spans="1:10" ht="12.75">
      <c r="A67" s="5" t="s">
        <v>169</v>
      </c>
      <c r="B67" s="61">
        <v>12</v>
      </c>
      <c r="C67" s="61" t="s">
        <v>89</v>
      </c>
      <c r="D67" s="57">
        <v>1008542876</v>
      </c>
      <c r="E67" s="58">
        <v>0.044601</v>
      </c>
      <c r="F67" s="58">
        <v>0</v>
      </c>
      <c r="G67" s="58">
        <v>0</v>
      </c>
      <c r="H67" s="58">
        <v>0.044601</v>
      </c>
      <c r="I67" s="59">
        <v>449820.15</v>
      </c>
      <c r="J67" s="65" t="s">
        <v>170</v>
      </c>
    </row>
    <row r="68" spans="1:10" ht="12.75">
      <c r="A68" s="5" t="s">
        <v>169</v>
      </c>
      <c r="B68" s="61">
        <v>19</v>
      </c>
      <c r="C68" s="61" t="s">
        <v>79</v>
      </c>
      <c r="D68" s="57">
        <v>858877190</v>
      </c>
      <c r="E68" s="58">
        <v>0.044601</v>
      </c>
      <c r="F68" s="58">
        <v>0</v>
      </c>
      <c r="G68" s="58">
        <v>0</v>
      </c>
      <c r="H68" s="58">
        <v>0.044601</v>
      </c>
      <c r="I68" s="59">
        <v>383068.23</v>
      </c>
      <c r="J68" s="65" t="s">
        <v>170</v>
      </c>
    </row>
    <row r="69" spans="1:10" ht="12.75">
      <c r="A69" s="5" t="s">
        <v>169</v>
      </c>
      <c r="B69" s="61">
        <v>27</v>
      </c>
      <c r="C69" s="61" t="s">
        <v>82</v>
      </c>
      <c r="D69" s="57">
        <v>2285494902</v>
      </c>
      <c r="E69" s="58">
        <v>0.044601</v>
      </c>
      <c r="F69" s="58">
        <v>0</v>
      </c>
      <c r="G69" s="58">
        <v>0</v>
      </c>
      <c r="H69" s="58">
        <v>0.044601</v>
      </c>
      <c r="I69" s="59">
        <v>1019360.63</v>
      </c>
      <c r="J69" s="65" t="s">
        <v>170</v>
      </c>
    </row>
    <row r="70" spans="1:10" ht="12.75">
      <c r="A70" s="5" t="s">
        <v>169</v>
      </c>
      <c r="B70" s="61">
        <v>59</v>
      </c>
      <c r="C70" s="61" t="s">
        <v>83</v>
      </c>
      <c r="D70" s="57">
        <v>142888207</v>
      </c>
      <c r="E70" s="58">
        <v>0.044601</v>
      </c>
      <c r="F70" s="58">
        <v>0</v>
      </c>
      <c r="G70" s="58">
        <v>0</v>
      </c>
      <c r="H70" s="58">
        <v>0.044601</v>
      </c>
      <c r="I70" s="59">
        <v>63729.59</v>
      </c>
      <c r="J70" s="65" t="s">
        <v>170</v>
      </c>
    </row>
    <row r="71" spans="1:10" ht="12.75">
      <c r="A71" s="5" t="s">
        <v>169</v>
      </c>
      <c r="B71" s="61">
        <v>71</v>
      </c>
      <c r="C71" s="61" t="s">
        <v>62</v>
      </c>
      <c r="D71" s="57">
        <v>1250072769</v>
      </c>
      <c r="E71" s="58">
        <v>0.044601</v>
      </c>
      <c r="F71" s="58">
        <v>0</v>
      </c>
      <c r="G71" s="58">
        <v>0</v>
      </c>
      <c r="H71" s="58">
        <v>0.044601</v>
      </c>
      <c r="I71" s="59">
        <v>557544.79</v>
      </c>
      <c r="J71" s="65" t="s">
        <v>170</v>
      </c>
    </row>
    <row r="72" spans="1:10" ht="12.75">
      <c r="A72" s="5" t="s">
        <v>169</v>
      </c>
      <c r="B72" s="61">
        <v>78</v>
      </c>
      <c r="C72" s="61" t="s">
        <v>100</v>
      </c>
      <c r="D72" s="57">
        <v>2876229732</v>
      </c>
      <c r="E72" s="58">
        <v>0.044601</v>
      </c>
      <c r="F72" s="58">
        <v>0</v>
      </c>
      <c r="G72" s="58">
        <v>0</v>
      </c>
      <c r="H72" s="58">
        <v>0.044601</v>
      </c>
      <c r="I72" s="59">
        <v>1282834.22</v>
      </c>
      <c r="J72" s="65" t="s">
        <v>170</v>
      </c>
    </row>
    <row r="73" spans="1:10" ht="12.75">
      <c r="A73" s="5" t="s">
        <v>171</v>
      </c>
      <c r="B73" s="61">
        <v>12</v>
      </c>
      <c r="C73" s="61" t="s">
        <v>89</v>
      </c>
      <c r="D73" s="57">
        <v>174328508</v>
      </c>
      <c r="E73" s="58">
        <v>0.034472</v>
      </c>
      <c r="F73" s="58">
        <v>0</v>
      </c>
      <c r="G73" s="58">
        <v>0</v>
      </c>
      <c r="H73" s="58">
        <v>0.034472</v>
      </c>
      <c r="I73" s="59">
        <v>60094.62</v>
      </c>
      <c r="J73" s="65" t="s">
        <v>172</v>
      </c>
    </row>
    <row r="74" spans="1:10" ht="12.75">
      <c r="A74" s="5" t="s">
        <v>171</v>
      </c>
      <c r="B74" s="61">
        <v>13</v>
      </c>
      <c r="C74" s="61" t="s">
        <v>101</v>
      </c>
      <c r="D74" s="57">
        <v>3273631531</v>
      </c>
      <c r="E74" s="58">
        <v>0.034472</v>
      </c>
      <c r="F74" s="58">
        <v>0</v>
      </c>
      <c r="G74" s="58">
        <v>0</v>
      </c>
      <c r="H74" s="58">
        <v>0.034472</v>
      </c>
      <c r="I74" s="59">
        <v>1128485.75</v>
      </c>
      <c r="J74" s="65" t="s">
        <v>172</v>
      </c>
    </row>
    <row r="75" spans="1:10" ht="12.75">
      <c r="A75" s="5" t="s">
        <v>171</v>
      </c>
      <c r="B75" s="61">
        <v>55</v>
      </c>
      <c r="C75" s="61" t="s">
        <v>102</v>
      </c>
      <c r="D75" s="57">
        <v>22237187631</v>
      </c>
      <c r="E75" s="58">
        <v>0.034472</v>
      </c>
      <c r="F75" s="58">
        <v>0</v>
      </c>
      <c r="G75" s="58">
        <v>0</v>
      </c>
      <c r="H75" s="58">
        <v>0.034472</v>
      </c>
      <c r="I75" s="59">
        <v>7665639.09</v>
      </c>
      <c r="J75" s="65" t="s">
        <v>172</v>
      </c>
    </row>
    <row r="76" spans="1:10" ht="12.75">
      <c r="A76" s="5" t="s">
        <v>171</v>
      </c>
      <c r="B76" s="61">
        <v>66</v>
      </c>
      <c r="C76" s="61" t="s">
        <v>103</v>
      </c>
      <c r="D76" s="57">
        <v>160390616</v>
      </c>
      <c r="E76" s="58">
        <v>0.034472</v>
      </c>
      <c r="F76" s="58">
        <v>0</v>
      </c>
      <c r="G76" s="58">
        <v>0</v>
      </c>
      <c r="H76" s="58">
        <v>0.034472</v>
      </c>
      <c r="I76" s="59">
        <v>55289.99</v>
      </c>
      <c r="J76" s="65" t="s">
        <v>172</v>
      </c>
    </row>
    <row r="77" spans="1:10" ht="12.75">
      <c r="A77" s="5" t="s">
        <v>171</v>
      </c>
      <c r="B77" s="61">
        <v>78</v>
      </c>
      <c r="C77" s="61" t="s">
        <v>100</v>
      </c>
      <c r="D77" s="57">
        <v>644758335</v>
      </c>
      <c r="E77" s="58">
        <v>0.034472</v>
      </c>
      <c r="F77" s="58">
        <v>0</v>
      </c>
      <c r="G77" s="58">
        <v>0</v>
      </c>
      <c r="H77" s="58">
        <v>0.034472</v>
      </c>
      <c r="I77" s="59">
        <v>222262.76</v>
      </c>
      <c r="J77" s="65" t="s">
        <v>172</v>
      </c>
    </row>
    <row r="78" spans="1:10" ht="12.75">
      <c r="A78" s="5" t="s">
        <v>171</v>
      </c>
      <c r="B78" s="61">
        <v>80</v>
      </c>
      <c r="C78" s="61" t="s">
        <v>104</v>
      </c>
      <c r="D78" s="57">
        <v>370331940</v>
      </c>
      <c r="E78" s="58">
        <v>0.034472</v>
      </c>
      <c r="F78" s="58">
        <v>0</v>
      </c>
      <c r="G78" s="58">
        <v>0</v>
      </c>
      <c r="H78" s="58">
        <v>0.034472</v>
      </c>
      <c r="I78" s="59">
        <v>127663.52</v>
      </c>
      <c r="J78" s="65" t="s">
        <v>172</v>
      </c>
    </row>
    <row r="79" spans="1:10" ht="12.75">
      <c r="A79" s="5" t="s">
        <v>173</v>
      </c>
      <c r="B79" s="61">
        <v>31</v>
      </c>
      <c r="C79" s="61" t="s">
        <v>105</v>
      </c>
      <c r="D79" s="57">
        <v>1093662843</v>
      </c>
      <c r="E79" s="58">
        <v>0.023522</v>
      </c>
      <c r="F79" s="58">
        <v>0</v>
      </c>
      <c r="G79" s="58">
        <v>0</v>
      </c>
      <c r="H79" s="58">
        <v>0.023522</v>
      </c>
      <c r="I79" s="59">
        <v>257251.14</v>
      </c>
      <c r="J79" s="65" t="s">
        <v>174</v>
      </c>
    </row>
    <row r="80" spans="1:10" ht="12.75">
      <c r="A80" s="5" t="s">
        <v>173</v>
      </c>
      <c r="B80" s="61">
        <v>33</v>
      </c>
      <c r="C80" s="61" t="s">
        <v>106</v>
      </c>
      <c r="D80" s="57">
        <v>1050035363</v>
      </c>
      <c r="E80" s="58">
        <v>0.023522</v>
      </c>
      <c r="F80" s="58">
        <v>0</v>
      </c>
      <c r="G80" s="58">
        <v>0</v>
      </c>
      <c r="H80" s="58">
        <v>0.023522</v>
      </c>
      <c r="I80" s="59">
        <v>246989.17</v>
      </c>
      <c r="J80" s="65" t="s">
        <v>174</v>
      </c>
    </row>
    <row r="81" spans="1:10" ht="12.75">
      <c r="A81" s="5" t="s">
        <v>173</v>
      </c>
      <c r="B81" s="61">
        <v>42</v>
      </c>
      <c r="C81" s="61" t="s">
        <v>107</v>
      </c>
      <c r="D81" s="57">
        <v>988741702</v>
      </c>
      <c r="E81" s="58">
        <v>0.023522</v>
      </c>
      <c r="F81" s="58">
        <v>0</v>
      </c>
      <c r="G81" s="58">
        <v>0</v>
      </c>
      <c r="H81" s="58">
        <v>0.023522</v>
      </c>
      <c r="I81" s="59">
        <v>232575.27</v>
      </c>
      <c r="J81" s="65" t="s">
        <v>174</v>
      </c>
    </row>
    <row r="82" spans="1:10" ht="12.75">
      <c r="A82" s="5" t="s">
        <v>173</v>
      </c>
      <c r="B82" s="61">
        <v>65</v>
      </c>
      <c r="C82" s="61" t="s">
        <v>71</v>
      </c>
      <c r="D82" s="57">
        <v>409742253</v>
      </c>
      <c r="E82" s="58">
        <v>0.023522</v>
      </c>
      <c r="F82" s="58">
        <v>0</v>
      </c>
      <c r="G82" s="58">
        <v>0</v>
      </c>
      <c r="H82" s="58">
        <v>0.023522</v>
      </c>
      <c r="I82" s="59">
        <v>96379.73</v>
      </c>
      <c r="J82" s="65" t="s">
        <v>174</v>
      </c>
    </row>
    <row r="83" spans="1:10" ht="12.75">
      <c r="A83" s="5" t="s">
        <v>173</v>
      </c>
      <c r="B83" s="61">
        <v>91</v>
      </c>
      <c r="C83" s="61" t="s">
        <v>73</v>
      </c>
      <c r="D83" s="57">
        <v>751825267</v>
      </c>
      <c r="E83" s="58">
        <v>0.023522</v>
      </c>
      <c r="F83" s="58">
        <v>0</v>
      </c>
      <c r="G83" s="58">
        <v>0</v>
      </c>
      <c r="H83" s="58">
        <v>0.023522</v>
      </c>
      <c r="I83" s="59">
        <v>176844.37</v>
      </c>
      <c r="J83" s="65" t="s">
        <v>174</v>
      </c>
    </row>
    <row r="84" spans="1:10" ht="12.75">
      <c r="A84" s="5" t="s">
        <v>175</v>
      </c>
      <c r="B84" s="61">
        <v>9</v>
      </c>
      <c r="C84" s="61" t="s">
        <v>108</v>
      </c>
      <c r="D84" s="57">
        <v>495680116</v>
      </c>
      <c r="E84" s="58">
        <v>0.037953</v>
      </c>
      <c r="F84" s="58">
        <v>0.001176</v>
      </c>
      <c r="G84" s="58">
        <v>0</v>
      </c>
      <c r="H84" s="58">
        <v>0.039129</v>
      </c>
      <c r="I84" s="59">
        <v>193954.75</v>
      </c>
      <c r="J84" s="65" t="s">
        <v>176</v>
      </c>
    </row>
    <row r="85" spans="1:10" ht="12.75">
      <c r="A85" s="5" t="s">
        <v>175</v>
      </c>
      <c r="B85" s="61">
        <v>16</v>
      </c>
      <c r="C85" s="61" t="s">
        <v>109</v>
      </c>
      <c r="D85" s="57">
        <v>1124973122</v>
      </c>
      <c r="E85" s="58">
        <v>0.037953</v>
      </c>
      <c r="F85" s="58">
        <v>0.001176</v>
      </c>
      <c r="G85" s="58">
        <v>0</v>
      </c>
      <c r="H85" s="58">
        <v>0.039129</v>
      </c>
      <c r="I85" s="59">
        <v>440191.71</v>
      </c>
      <c r="J85" s="65" t="s">
        <v>176</v>
      </c>
    </row>
    <row r="86" spans="1:10" ht="12.75">
      <c r="A86" s="5" t="s">
        <v>175</v>
      </c>
      <c r="B86" s="61">
        <v>52</v>
      </c>
      <c r="C86" s="61" t="s">
        <v>99</v>
      </c>
      <c r="D86" s="57">
        <v>142370602</v>
      </c>
      <c r="E86" s="58">
        <v>0.037952</v>
      </c>
      <c r="F86" s="58">
        <v>0.001176</v>
      </c>
      <c r="G86" s="58">
        <v>0</v>
      </c>
      <c r="H86" s="58">
        <v>0.039128</v>
      </c>
      <c r="I86" s="59">
        <v>55706.72</v>
      </c>
      <c r="J86" s="65" t="s">
        <v>176</v>
      </c>
    </row>
    <row r="87" spans="1:10" ht="12.75">
      <c r="A87" s="5" t="s">
        <v>175</v>
      </c>
      <c r="B87" s="61">
        <v>75</v>
      </c>
      <c r="C87" s="61" t="s">
        <v>93</v>
      </c>
      <c r="D87" s="57">
        <v>56884497</v>
      </c>
      <c r="E87" s="58">
        <v>0.037952</v>
      </c>
      <c r="F87" s="58">
        <v>0.001177</v>
      </c>
      <c r="G87" s="58">
        <v>0</v>
      </c>
      <c r="H87" s="58">
        <v>0.039129</v>
      </c>
      <c r="I87" s="59">
        <v>22258.36</v>
      </c>
      <c r="J87" s="65" t="s">
        <v>176</v>
      </c>
    </row>
    <row r="88" spans="1:10" ht="12.75">
      <c r="A88" s="5" t="s">
        <v>177</v>
      </c>
      <c r="B88" s="61">
        <v>32</v>
      </c>
      <c r="C88" s="61" t="s">
        <v>56</v>
      </c>
      <c r="D88" s="57">
        <v>868622948</v>
      </c>
      <c r="E88" s="58">
        <v>0.031846</v>
      </c>
      <c r="F88" s="58">
        <v>0</v>
      </c>
      <c r="G88" s="58">
        <v>0</v>
      </c>
      <c r="H88" s="58">
        <v>0.031846</v>
      </c>
      <c r="I88" s="59">
        <v>276622.02</v>
      </c>
      <c r="J88" s="65" t="s">
        <v>178</v>
      </c>
    </row>
    <row r="89" spans="1:10" ht="12.75">
      <c r="A89" s="5" t="s">
        <v>177</v>
      </c>
      <c r="B89" s="61">
        <v>43</v>
      </c>
      <c r="C89" s="61" t="s">
        <v>110</v>
      </c>
      <c r="D89" s="57">
        <v>538999882</v>
      </c>
      <c r="E89" s="58">
        <v>0.031846</v>
      </c>
      <c r="F89" s="58">
        <v>0</v>
      </c>
      <c r="G89" s="58">
        <v>0</v>
      </c>
      <c r="H89" s="58">
        <v>0.031846</v>
      </c>
      <c r="I89" s="59">
        <v>171649.87</v>
      </c>
      <c r="J89" s="65" t="s">
        <v>178</v>
      </c>
    </row>
    <row r="90" spans="1:10" ht="12.75">
      <c r="A90" s="5" t="s">
        <v>177</v>
      </c>
      <c r="B90" s="61">
        <v>44</v>
      </c>
      <c r="C90" s="61" t="s">
        <v>111</v>
      </c>
      <c r="D90" s="57">
        <v>806292266</v>
      </c>
      <c r="E90" s="58">
        <v>0.031846</v>
      </c>
      <c r="F90" s="58">
        <v>0</v>
      </c>
      <c r="G90" s="58">
        <v>0</v>
      </c>
      <c r="H90" s="58">
        <v>0.031846</v>
      </c>
      <c r="I90" s="59">
        <v>256772.06</v>
      </c>
      <c r="J90" s="65" t="s">
        <v>178</v>
      </c>
    </row>
    <row r="91" spans="1:10" ht="12.75">
      <c r="A91" s="5" t="s">
        <v>177</v>
      </c>
      <c r="B91" s="61">
        <v>56</v>
      </c>
      <c r="C91" s="61" t="s">
        <v>112</v>
      </c>
      <c r="D91" s="57">
        <v>644869348</v>
      </c>
      <c r="E91" s="58">
        <v>0.031846</v>
      </c>
      <c r="F91" s="58">
        <v>0</v>
      </c>
      <c r="G91" s="58">
        <v>0</v>
      </c>
      <c r="H91" s="58">
        <v>0.031846</v>
      </c>
      <c r="I91" s="59">
        <v>205366.76</v>
      </c>
      <c r="J91" s="65" t="s">
        <v>178</v>
      </c>
    </row>
    <row r="92" spans="1:10" ht="12.75">
      <c r="A92" s="5" t="s">
        <v>177</v>
      </c>
      <c r="B92" s="61">
        <v>73</v>
      </c>
      <c r="C92" s="61" t="s">
        <v>113</v>
      </c>
      <c r="D92" s="57">
        <v>1241786501</v>
      </c>
      <c r="E92" s="58">
        <v>0.031846</v>
      </c>
      <c r="F92" s="58">
        <v>0</v>
      </c>
      <c r="G92" s="58">
        <v>0</v>
      </c>
      <c r="H92" s="58">
        <v>0.031846</v>
      </c>
      <c r="I92" s="59">
        <v>395460.1</v>
      </c>
      <c r="J92" s="65" t="s">
        <v>178</v>
      </c>
    </row>
    <row r="93" spans="1:10" ht="12.75">
      <c r="A93" s="5" t="s">
        <v>114</v>
      </c>
      <c r="B93" s="61">
        <v>13</v>
      </c>
      <c r="C93" s="61" t="s">
        <v>101</v>
      </c>
      <c r="D93" s="57">
        <v>119618277</v>
      </c>
      <c r="E93" s="58">
        <v>0.03172</v>
      </c>
      <c r="F93" s="58">
        <v>0</v>
      </c>
      <c r="G93" s="58">
        <v>0</v>
      </c>
      <c r="H93" s="58">
        <v>0.03172</v>
      </c>
      <c r="I93" s="59">
        <v>37942.92</v>
      </c>
      <c r="J93" s="65" t="s">
        <v>179</v>
      </c>
    </row>
    <row r="94" spans="1:10" ht="12.75">
      <c r="A94" s="5" t="s">
        <v>114</v>
      </c>
      <c r="B94" s="61">
        <v>34</v>
      </c>
      <c r="C94" s="61" t="s">
        <v>74</v>
      </c>
      <c r="D94" s="57">
        <v>291795240</v>
      </c>
      <c r="E94" s="58">
        <v>0.03172</v>
      </c>
      <c r="F94" s="58">
        <v>0</v>
      </c>
      <c r="G94" s="58">
        <v>0</v>
      </c>
      <c r="H94" s="58">
        <v>0.03172</v>
      </c>
      <c r="I94" s="59">
        <v>92557.47</v>
      </c>
      <c r="J94" s="65" t="s">
        <v>179</v>
      </c>
    </row>
    <row r="95" spans="1:10" ht="12.75">
      <c r="A95" s="5" t="s">
        <v>114</v>
      </c>
      <c r="B95" s="61">
        <v>49</v>
      </c>
      <c r="C95" s="61" t="s">
        <v>115</v>
      </c>
      <c r="D95" s="57">
        <v>842833646</v>
      </c>
      <c r="E95" s="58">
        <v>0.03172</v>
      </c>
      <c r="F95" s="58">
        <v>0</v>
      </c>
      <c r="G95" s="58">
        <v>0</v>
      </c>
      <c r="H95" s="58">
        <v>0.03172</v>
      </c>
      <c r="I95" s="59">
        <v>267353.86</v>
      </c>
      <c r="J95" s="65" t="s">
        <v>179</v>
      </c>
    </row>
    <row r="96" spans="1:10" ht="12.75">
      <c r="A96" s="5" t="s">
        <v>114</v>
      </c>
      <c r="B96" s="61">
        <v>55</v>
      </c>
      <c r="C96" s="61" t="s">
        <v>102</v>
      </c>
      <c r="D96" s="57">
        <v>503153216</v>
      </c>
      <c r="E96" s="58">
        <v>0.03172</v>
      </c>
      <c r="F96" s="58">
        <v>0</v>
      </c>
      <c r="G96" s="58">
        <v>0</v>
      </c>
      <c r="H96" s="58">
        <v>0.03172</v>
      </c>
      <c r="I96" s="59">
        <v>159600.91</v>
      </c>
      <c r="J96" s="65" t="s">
        <v>179</v>
      </c>
    </row>
    <row r="97" spans="1:10" ht="12.75">
      <c r="A97" s="5" t="s">
        <v>114</v>
      </c>
      <c r="B97" s="61">
        <v>64</v>
      </c>
      <c r="C97" s="61" t="s">
        <v>114</v>
      </c>
      <c r="D97" s="57">
        <v>1118684548</v>
      </c>
      <c r="E97" s="58">
        <v>0.03172</v>
      </c>
      <c r="F97" s="58">
        <v>0</v>
      </c>
      <c r="G97" s="58">
        <v>0</v>
      </c>
      <c r="H97" s="58">
        <v>0.03172</v>
      </c>
      <c r="I97" s="59">
        <v>354847.27</v>
      </c>
      <c r="J97" s="65" t="s">
        <v>179</v>
      </c>
    </row>
    <row r="98" spans="1:10" ht="12.75">
      <c r="A98" s="5" t="s">
        <v>114</v>
      </c>
      <c r="B98" s="61">
        <v>66</v>
      </c>
      <c r="C98" s="61" t="s">
        <v>103</v>
      </c>
      <c r="D98" s="57">
        <v>2121284734</v>
      </c>
      <c r="E98" s="58">
        <v>0.03172</v>
      </c>
      <c r="F98" s="58">
        <v>0</v>
      </c>
      <c r="G98" s="58">
        <v>0</v>
      </c>
      <c r="H98" s="58">
        <v>0.03172</v>
      </c>
      <c r="I98" s="59">
        <v>672872.19</v>
      </c>
      <c r="J98" s="65" t="s">
        <v>179</v>
      </c>
    </row>
    <row r="99" spans="1:10" ht="12.75">
      <c r="A99" s="5" t="s">
        <v>114</v>
      </c>
      <c r="B99" s="61">
        <v>67</v>
      </c>
      <c r="C99" s="61" t="s">
        <v>75</v>
      </c>
      <c r="D99" s="57">
        <v>541926756</v>
      </c>
      <c r="E99" s="58">
        <v>0.03172</v>
      </c>
      <c r="F99" s="58">
        <v>0</v>
      </c>
      <c r="G99" s="58">
        <v>0</v>
      </c>
      <c r="H99" s="58">
        <v>0.03172</v>
      </c>
      <c r="I99" s="59">
        <v>171899.4</v>
      </c>
      <c r="J99" s="65" t="s">
        <v>179</v>
      </c>
    </row>
    <row r="100" spans="1:10" ht="12.75">
      <c r="A100" s="5" t="s">
        <v>114</v>
      </c>
      <c r="B100" s="61">
        <v>74</v>
      </c>
      <c r="C100" s="61" t="s">
        <v>116</v>
      </c>
      <c r="D100" s="57">
        <v>1432222644</v>
      </c>
      <c r="E100" s="58">
        <v>0.03172</v>
      </c>
      <c r="F100" s="58">
        <v>0</v>
      </c>
      <c r="G100" s="58">
        <v>0</v>
      </c>
      <c r="H100" s="58">
        <v>0.03172</v>
      </c>
      <c r="I100" s="59">
        <v>454300.49</v>
      </c>
      <c r="J100" s="65" t="s">
        <v>179</v>
      </c>
    </row>
    <row r="101" spans="1:10" ht="12.75">
      <c r="A101" s="5" t="s">
        <v>180</v>
      </c>
      <c r="B101" s="61">
        <v>4</v>
      </c>
      <c r="C101" s="61" t="s">
        <v>117</v>
      </c>
      <c r="D101" s="57">
        <v>260621556</v>
      </c>
      <c r="E101" s="58">
        <v>0.05344</v>
      </c>
      <c r="F101" s="58">
        <v>0</v>
      </c>
      <c r="G101" s="58">
        <v>0</v>
      </c>
      <c r="H101" s="58">
        <v>0.05344</v>
      </c>
      <c r="I101" s="59">
        <v>139276.13</v>
      </c>
      <c r="J101" s="65" t="s">
        <v>181</v>
      </c>
    </row>
    <row r="102" spans="1:10" ht="12.75">
      <c r="A102" s="5" t="s">
        <v>180</v>
      </c>
      <c r="B102" s="61">
        <v>35</v>
      </c>
      <c r="C102" s="61" t="s">
        <v>118</v>
      </c>
      <c r="D102" s="57">
        <v>629007403</v>
      </c>
      <c r="E102" s="58">
        <v>0.053438</v>
      </c>
      <c r="F102" s="58">
        <v>0</v>
      </c>
      <c r="G102" s="58">
        <v>0</v>
      </c>
      <c r="H102" s="58">
        <v>0.053438</v>
      </c>
      <c r="I102" s="59">
        <v>336128.95</v>
      </c>
      <c r="J102" s="65" t="s">
        <v>181</v>
      </c>
    </row>
    <row r="103" spans="1:10" ht="12.75">
      <c r="A103" s="5" t="s">
        <v>180</v>
      </c>
      <c r="B103" s="61">
        <v>62</v>
      </c>
      <c r="C103" s="61" t="s">
        <v>119</v>
      </c>
      <c r="D103" s="57">
        <v>1026534252</v>
      </c>
      <c r="E103" s="58">
        <v>0.053438</v>
      </c>
      <c r="F103" s="58">
        <v>0</v>
      </c>
      <c r="G103" s="58">
        <v>0</v>
      </c>
      <c r="H103" s="58">
        <v>0.053438</v>
      </c>
      <c r="I103" s="59">
        <v>548559.93</v>
      </c>
      <c r="J103" s="65" t="s">
        <v>181</v>
      </c>
    </row>
    <row r="104" spans="1:10" ht="12.75">
      <c r="A104" s="5" t="s">
        <v>180</v>
      </c>
      <c r="B104" s="61">
        <v>79</v>
      </c>
      <c r="C104" s="61" t="s">
        <v>120</v>
      </c>
      <c r="D104" s="57">
        <v>2715415585</v>
      </c>
      <c r="E104" s="58">
        <v>0.05344</v>
      </c>
      <c r="F104" s="58">
        <v>0</v>
      </c>
      <c r="G104" s="58">
        <v>0</v>
      </c>
      <c r="H104" s="58">
        <v>0.05344</v>
      </c>
      <c r="I104" s="59">
        <v>1451117.98</v>
      </c>
      <c r="J104" s="65" t="s">
        <v>181</v>
      </c>
    </row>
    <row r="105" spans="1:10" ht="12.75">
      <c r="A105" s="5" t="s">
        <v>180</v>
      </c>
      <c r="B105" s="61">
        <v>83</v>
      </c>
      <c r="C105" s="61" t="s">
        <v>121</v>
      </c>
      <c r="D105" s="57">
        <v>210106363</v>
      </c>
      <c r="E105" s="58">
        <v>0.05344</v>
      </c>
      <c r="F105" s="58">
        <v>0</v>
      </c>
      <c r="G105" s="58">
        <v>0</v>
      </c>
      <c r="H105" s="58">
        <v>0.05344</v>
      </c>
      <c r="I105" s="59">
        <v>112280.83</v>
      </c>
      <c r="J105" s="65" t="s">
        <v>181</v>
      </c>
    </row>
    <row r="106" spans="1:10" ht="12.75">
      <c r="A106" s="5" t="s">
        <v>182</v>
      </c>
      <c r="B106" s="61">
        <v>11</v>
      </c>
      <c r="C106" s="61" t="s">
        <v>78</v>
      </c>
      <c r="D106" s="57">
        <v>910300277</v>
      </c>
      <c r="E106" s="58">
        <v>0.030449</v>
      </c>
      <c r="F106" s="58">
        <v>0</v>
      </c>
      <c r="G106" s="58">
        <v>0.007586</v>
      </c>
      <c r="H106" s="58">
        <v>0.038035</v>
      </c>
      <c r="I106" s="59">
        <v>346233.06</v>
      </c>
      <c r="J106" s="65" t="s">
        <v>183</v>
      </c>
    </row>
    <row r="107" spans="1:10" ht="12.75">
      <c r="A107" s="5" t="s">
        <v>182</v>
      </c>
      <c r="B107" s="61">
        <v>22</v>
      </c>
      <c r="C107" s="61" t="s">
        <v>81</v>
      </c>
      <c r="D107" s="57">
        <v>1678076757</v>
      </c>
      <c r="E107" s="58">
        <v>0.030448</v>
      </c>
      <c r="F107" s="58">
        <v>0</v>
      </c>
      <c r="G107" s="58">
        <v>0.007586</v>
      </c>
      <c r="H107" s="58">
        <v>0.038034</v>
      </c>
      <c r="I107" s="59">
        <v>638240.42</v>
      </c>
      <c r="J107" s="65" t="s">
        <v>183</v>
      </c>
    </row>
    <row r="108" spans="1:10" ht="12.75">
      <c r="A108" s="5" t="s">
        <v>182</v>
      </c>
      <c r="B108" s="61">
        <v>27</v>
      </c>
      <c r="C108" s="61" t="s">
        <v>82</v>
      </c>
      <c r="D108" s="57">
        <v>3811505</v>
      </c>
      <c r="E108" s="58">
        <v>0.030448</v>
      </c>
      <c r="F108" s="58">
        <v>0</v>
      </c>
      <c r="G108" s="58">
        <v>0.007586</v>
      </c>
      <c r="H108" s="58">
        <v>0.038034</v>
      </c>
      <c r="I108" s="59">
        <v>1449.67</v>
      </c>
      <c r="J108" s="65" t="s">
        <v>183</v>
      </c>
    </row>
    <row r="109" spans="1:10" ht="12.75">
      <c r="A109" s="5" t="s">
        <v>182</v>
      </c>
      <c r="B109" s="61">
        <v>28</v>
      </c>
      <c r="C109" s="61" t="s">
        <v>122</v>
      </c>
      <c r="D109" s="57">
        <v>39124877435</v>
      </c>
      <c r="E109" s="58">
        <v>0.03045</v>
      </c>
      <c r="F109" s="58">
        <v>0</v>
      </c>
      <c r="G109" s="58">
        <v>0.00759</v>
      </c>
      <c r="H109" s="58">
        <v>0.03804</v>
      </c>
      <c r="I109" s="59">
        <v>14883094.56</v>
      </c>
      <c r="J109" s="65" t="s">
        <v>183</v>
      </c>
    </row>
    <row r="110" spans="1:10" ht="12.75">
      <c r="A110" s="5" t="s">
        <v>182</v>
      </c>
      <c r="B110" s="61">
        <v>77</v>
      </c>
      <c r="C110" s="61" t="s">
        <v>123</v>
      </c>
      <c r="D110" s="57">
        <v>12785172881</v>
      </c>
      <c r="E110" s="58">
        <v>0.030449</v>
      </c>
      <c r="F110" s="58">
        <v>0</v>
      </c>
      <c r="G110" s="58">
        <v>0.007586</v>
      </c>
      <c r="H110" s="58">
        <v>0.038035</v>
      </c>
      <c r="I110" s="59">
        <v>4862839.76</v>
      </c>
      <c r="J110" s="65" t="s">
        <v>183</v>
      </c>
    </row>
    <row r="111" spans="1:10" ht="12.75">
      <c r="A111" s="5" t="s">
        <v>182</v>
      </c>
      <c r="B111" s="61">
        <v>87</v>
      </c>
      <c r="C111" s="61" t="s">
        <v>86</v>
      </c>
      <c r="D111" s="57">
        <v>532430184</v>
      </c>
      <c r="E111" s="58">
        <v>0.030448</v>
      </c>
      <c r="F111" s="58">
        <v>0</v>
      </c>
      <c r="G111" s="58">
        <v>0.007586</v>
      </c>
      <c r="H111" s="58">
        <v>0.038034</v>
      </c>
      <c r="I111" s="59">
        <v>202504.35</v>
      </c>
      <c r="J111" s="65" t="s">
        <v>183</v>
      </c>
    </row>
    <row r="112" spans="1:10" ht="12.75">
      <c r="A112" s="5" t="s">
        <v>182</v>
      </c>
      <c r="B112" s="61">
        <v>89</v>
      </c>
      <c r="C112" s="61" t="s">
        <v>124</v>
      </c>
      <c r="D112" s="57">
        <v>2823021661</v>
      </c>
      <c r="E112" s="58">
        <v>0.030449</v>
      </c>
      <c r="F112" s="58">
        <v>0</v>
      </c>
      <c r="G112" s="58">
        <v>0.007585</v>
      </c>
      <c r="H112" s="58">
        <v>0.038034</v>
      </c>
      <c r="I112" s="59">
        <v>1073708.65</v>
      </c>
      <c r="J112" s="65" t="s">
        <v>183</v>
      </c>
    </row>
    <row r="113" spans="1:10" ht="12.75">
      <c r="A113" s="5" t="s">
        <v>184</v>
      </c>
      <c r="B113" s="61">
        <v>17</v>
      </c>
      <c r="C113" s="61" t="s">
        <v>125</v>
      </c>
      <c r="D113" s="57">
        <v>1481373871</v>
      </c>
      <c r="E113" s="58">
        <v>0.051335</v>
      </c>
      <c r="F113" s="58">
        <v>0</v>
      </c>
      <c r="G113" s="58">
        <v>0</v>
      </c>
      <c r="H113" s="58">
        <v>0.051335</v>
      </c>
      <c r="I113" s="59">
        <v>760463.84</v>
      </c>
      <c r="J113" s="65" t="s">
        <v>185</v>
      </c>
    </row>
    <row r="114" spans="1:10" ht="12.75">
      <c r="A114" s="5" t="s">
        <v>184</v>
      </c>
      <c r="B114" s="61">
        <v>25</v>
      </c>
      <c r="C114" s="61" t="s">
        <v>126</v>
      </c>
      <c r="D114" s="57">
        <v>407801751</v>
      </c>
      <c r="E114" s="58">
        <v>0.051335</v>
      </c>
      <c r="F114" s="58">
        <v>0</v>
      </c>
      <c r="G114" s="58">
        <v>0</v>
      </c>
      <c r="H114" s="58">
        <v>0.051335</v>
      </c>
      <c r="I114" s="59">
        <v>209344.68</v>
      </c>
      <c r="J114" s="65" t="s">
        <v>185</v>
      </c>
    </row>
    <row r="115" spans="1:10" ht="12.75">
      <c r="A115" s="5" t="s">
        <v>184</v>
      </c>
      <c r="B115" s="61">
        <v>53</v>
      </c>
      <c r="C115" s="61" t="s">
        <v>127</v>
      </c>
      <c r="D115" s="57">
        <v>715037985</v>
      </c>
      <c r="E115" s="58">
        <v>0.051335</v>
      </c>
      <c r="F115" s="58">
        <v>0</v>
      </c>
      <c r="G115" s="58">
        <v>0</v>
      </c>
      <c r="H115" s="58">
        <v>0.051335</v>
      </c>
      <c r="I115" s="59">
        <v>367064.91</v>
      </c>
      <c r="J115" s="65" t="s">
        <v>185</v>
      </c>
    </row>
    <row r="116" spans="1:10" ht="12.75">
      <c r="A116" s="5" t="s">
        <v>186</v>
      </c>
      <c r="B116" s="61">
        <v>37</v>
      </c>
      <c r="C116" s="61" t="s">
        <v>128</v>
      </c>
      <c r="D116" s="57">
        <v>868585567</v>
      </c>
      <c r="E116" s="58">
        <v>0.040357</v>
      </c>
      <c r="F116" s="58">
        <v>0</v>
      </c>
      <c r="G116" s="58">
        <v>0</v>
      </c>
      <c r="H116" s="58">
        <v>0.040357</v>
      </c>
      <c r="I116" s="59">
        <v>350535.09</v>
      </c>
      <c r="J116" s="65" t="s">
        <v>187</v>
      </c>
    </row>
    <row r="117" spans="1:10" ht="12.75">
      <c r="A117" s="5" t="s">
        <v>186</v>
      </c>
      <c r="B117" s="61">
        <v>50</v>
      </c>
      <c r="C117" s="61" t="s">
        <v>129</v>
      </c>
      <c r="D117" s="57">
        <v>2097054172</v>
      </c>
      <c r="E117" s="58">
        <v>0.040357</v>
      </c>
      <c r="F117" s="58">
        <v>0</v>
      </c>
      <c r="G117" s="58">
        <v>0</v>
      </c>
      <c r="H117" s="58">
        <v>0.040357</v>
      </c>
      <c r="I117" s="59">
        <v>846308.15</v>
      </c>
      <c r="J117" s="65" t="s">
        <v>187</v>
      </c>
    </row>
    <row r="118" spans="1:10" ht="12.75">
      <c r="A118" s="5" t="s">
        <v>186</v>
      </c>
      <c r="B118" s="61">
        <v>69</v>
      </c>
      <c r="C118" s="61" t="s">
        <v>130</v>
      </c>
      <c r="D118" s="57">
        <v>2356434983</v>
      </c>
      <c r="E118" s="58">
        <v>0.040357</v>
      </c>
      <c r="F118" s="58">
        <v>0</v>
      </c>
      <c r="G118" s="58">
        <v>0</v>
      </c>
      <c r="H118" s="58">
        <v>0.040357</v>
      </c>
      <c r="I118" s="59">
        <v>950986.01</v>
      </c>
      <c r="J118" s="65" t="s">
        <v>187</v>
      </c>
    </row>
    <row r="119" spans="1:10" ht="12.75">
      <c r="A119" s="5" t="s">
        <v>188</v>
      </c>
      <c r="B119" s="61">
        <v>3</v>
      </c>
      <c r="C119" s="61" t="s">
        <v>131</v>
      </c>
      <c r="D119" s="57">
        <v>187005151</v>
      </c>
      <c r="E119" s="58">
        <v>0.046305</v>
      </c>
      <c r="F119" s="58">
        <v>0</v>
      </c>
      <c r="G119" s="58">
        <v>0</v>
      </c>
      <c r="H119" s="58">
        <v>0.046305</v>
      </c>
      <c r="I119" s="59">
        <v>86592.77</v>
      </c>
      <c r="J119" s="65" t="s">
        <v>189</v>
      </c>
    </row>
    <row r="120" spans="1:10" ht="12.75">
      <c r="A120" s="5" t="s">
        <v>188</v>
      </c>
      <c r="B120" s="61">
        <v>51</v>
      </c>
      <c r="C120" s="61" t="s">
        <v>132</v>
      </c>
      <c r="D120" s="57">
        <v>1552161608</v>
      </c>
      <c r="E120" s="58">
        <v>0.046305</v>
      </c>
      <c r="F120" s="58">
        <v>0</v>
      </c>
      <c r="G120" s="58">
        <v>0</v>
      </c>
      <c r="H120" s="58">
        <v>0.046305</v>
      </c>
      <c r="I120" s="59">
        <v>718728.59</v>
      </c>
      <c r="J120" s="65" t="s">
        <v>189</v>
      </c>
    </row>
    <row r="121" spans="1:10" ht="12.75">
      <c r="A121" s="5" t="s">
        <v>188</v>
      </c>
      <c r="B121" s="61">
        <v>56</v>
      </c>
      <c r="C121" s="61" t="s">
        <v>112</v>
      </c>
      <c r="D121" s="57">
        <v>3794769695</v>
      </c>
      <c r="E121" s="58">
        <v>0.046305</v>
      </c>
      <c r="F121" s="58">
        <v>0</v>
      </c>
      <c r="G121" s="58">
        <v>0</v>
      </c>
      <c r="H121" s="58">
        <v>0.046305</v>
      </c>
      <c r="I121" s="59">
        <v>1757181.23</v>
      </c>
      <c r="J121" s="65" t="s">
        <v>189</v>
      </c>
    </row>
    <row r="122" spans="1:10" ht="12.75">
      <c r="A122" s="5" t="s">
        <v>188</v>
      </c>
      <c r="B122" s="61">
        <v>60</v>
      </c>
      <c r="C122" s="61" t="s">
        <v>133</v>
      </c>
      <c r="D122" s="57">
        <v>150106310</v>
      </c>
      <c r="E122" s="58">
        <v>0.046305</v>
      </c>
      <c r="F122" s="58">
        <v>0</v>
      </c>
      <c r="G122" s="58">
        <v>0</v>
      </c>
      <c r="H122" s="58">
        <v>0.046305</v>
      </c>
      <c r="I122" s="59">
        <v>69507.22</v>
      </c>
      <c r="J122" s="65" t="s">
        <v>189</v>
      </c>
    </row>
    <row r="123" spans="1:10" ht="12.75">
      <c r="A123" s="5" t="s">
        <v>190</v>
      </c>
      <c r="B123" s="61">
        <v>1</v>
      </c>
      <c r="C123" s="61" t="s">
        <v>67</v>
      </c>
      <c r="D123" s="57">
        <v>625313815</v>
      </c>
      <c r="E123" s="58">
        <v>0.026355</v>
      </c>
      <c r="F123" s="58">
        <v>0</v>
      </c>
      <c r="G123" s="58">
        <v>0</v>
      </c>
      <c r="H123" s="58">
        <v>0.026355</v>
      </c>
      <c r="I123" s="59">
        <v>164802.5</v>
      </c>
      <c r="J123" s="65" t="s">
        <v>191</v>
      </c>
    </row>
    <row r="124" spans="1:10" ht="12.75">
      <c r="A124" s="5" t="s">
        <v>190</v>
      </c>
      <c r="B124" s="61">
        <v>12</v>
      </c>
      <c r="C124" s="61" t="s">
        <v>89</v>
      </c>
      <c r="D124" s="57">
        <v>1031667839</v>
      </c>
      <c r="E124" s="58">
        <v>0.026355</v>
      </c>
      <c r="F124" s="58">
        <v>0</v>
      </c>
      <c r="G124" s="58">
        <v>0</v>
      </c>
      <c r="H124" s="58">
        <v>0.026355</v>
      </c>
      <c r="I124" s="59">
        <v>271896.15</v>
      </c>
      <c r="J124" s="65" t="s">
        <v>191</v>
      </c>
    </row>
    <row r="125" spans="1:10" ht="12.75">
      <c r="A125" s="5" t="s">
        <v>190</v>
      </c>
      <c r="B125" s="61">
        <v>18</v>
      </c>
      <c r="C125" s="61" t="s">
        <v>68</v>
      </c>
      <c r="D125" s="57">
        <v>1071205368</v>
      </c>
      <c r="E125" s="58">
        <v>0.026355</v>
      </c>
      <c r="F125" s="58">
        <v>0</v>
      </c>
      <c r="G125" s="58">
        <v>0</v>
      </c>
      <c r="H125" s="58">
        <v>0.026355</v>
      </c>
      <c r="I125" s="59">
        <v>282316.01</v>
      </c>
      <c r="J125" s="65" t="s">
        <v>191</v>
      </c>
    </row>
    <row r="126" spans="1:10" ht="12.75">
      <c r="A126" s="5" t="s">
        <v>190</v>
      </c>
      <c r="B126" s="61">
        <v>30</v>
      </c>
      <c r="C126" s="61" t="s">
        <v>69</v>
      </c>
      <c r="D126" s="57">
        <v>1767062694</v>
      </c>
      <c r="E126" s="58">
        <v>0.026355</v>
      </c>
      <c r="F126" s="58">
        <v>0</v>
      </c>
      <c r="G126" s="58">
        <v>0</v>
      </c>
      <c r="H126" s="58">
        <v>0.026355</v>
      </c>
      <c r="I126" s="59">
        <v>465709.23</v>
      </c>
      <c r="J126" s="65" t="s">
        <v>191</v>
      </c>
    </row>
    <row r="127" spans="1:10" ht="12.75">
      <c r="A127" s="5" t="s">
        <v>190</v>
      </c>
      <c r="B127" s="61">
        <v>41</v>
      </c>
      <c r="C127" s="61" t="s">
        <v>58</v>
      </c>
      <c r="D127" s="57">
        <v>2915901196</v>
      </c>
      <c r="E127" s="58">
        <v>0.026355</v>
      </c>
      <c r="F127" s="58">
        <v>0</v>
      </c>
      <c r="G127" s="58">
        <v>0</v>
      </c>
      <c r="H127" s="58">
        <v>0.026355</v>
      </c>
      <c r="I127" s="59">
        <v>768485.59</v>
      </c>
      <c r="J127" s="65" t="s">
        <v>191</v>
      </c>
    </row>
    <row r="128" spans="1:10" ht="12.75">
      <c r="A128" s="5" t="s">
        <v>190</v>
      </c>
      <c r="B128" s="61">
        <v>72</v>
      </c>
      <c r="C128" s="61" t="s">
        <v>63</v>
      </c>
      <c r="D128" s="57">
        <v>1228616687</v>
      </c>
      <c r="E128" s="58">
        <v>0.026355</v>
      </c>
      <c r="F128" s="58">
        <v>0</v>
      </c>
      <c r="G128" s="58">
        <v>0</v>
      </c>
      <c r="H128" s="58">
        <v>0.026355</v>
      </c>
      <c r="I128" s="59">
        <v>323801.99</v>
      </c>
      <c r="J128" s="65" t="s">
        <v>191</v>
      </c>
    </row>
    <row r="129" spans="1:10" ht="12.75">
      <c r="A129" s="5" t="s">
        <v>190</v>
      </c>
      <c r="B129" s="61">
        <v>76</v>
      </c>
      <c r="C129" s="61" t="s">
        <v>76</v>
      </c>
      <c r="D129" s="57">
        <v>278269761</v>
      </c>
      <c r="E129" s="58">
        <v>0.026355</v>
      </c>
      <c r="F129" s="58">
        <v>0</v>
      </c>
      <c r="G129" s="58">
        <v>0</v>
      </c>
      <c r="H129" s="58">
        <v>0.026355</v>
      </c>
      <c r="I129" s="59">
        <v>73338.08</v>
      </c>
      <c r="J129" s="65" t="s">
        <v>191</v>
      </c>
    </row>
    <row r="130" spans="1:10" ht="12.75">
      <c r="A130" s="5" t="s">
        <v>190</v>
      </c>
      <c r="B130" s="61">
        <v>80</v>
      </c>
      <c r="C130" s="61" t="s">
        <v>104</v>
      </c>
      <c r="D130" s="57">
        <v>2505244896</v>
      </c>
      <c r="E130" s="58">
        <v>0.026355</v>
      </c>
      <c r="F130" s="58">
        <v>0</v>
      </c>
      <c r="G130" s="58">
        <v>0</v>
      </c>
      <c r="H130" s="58">
        <v>0.026355</v>
      </c>
      <c r="I130" s="59">
        <v>660272.08</v>
      </c>
      <c r="J130" s="65" t="s">
        <v>191</v>
      </c>
    </row>
    <row r="131" spans="1:10" ht="12.75">
      <c r="A131" s="5" t="s">
        <v>190</v>
      </c>
      <c r="B131" s="61">
        <v>93</v>
      </c>
      <c r="C131" s="61" t="s">
        <v>134</v>
      </c>
      <c r="D131" s="57">
        <v>3396407052</v>
      </c>
      <c r="E131" s="58">
        <v>0.026355</v>
      </c>
      <c r="F131" s="58">
        <v>0</v>
      </c>
      <c r="G131" s="58">
        <v>0</v>
      </c>
      <c r="H131" s="58">
        <v>0.026355</v>
      </c>
      <c r="I131" s="59">
        <v>895140.62</v>
      </c>
      <c r="J131" s="65" t="s">
        <v>191</v>
      </c>
    </row>
    <row r="132" spans="1:10" ht="12.75">
      <c r="A132" s="5" t="s">
        <v>192</v>
      </c>
      <c r="B132" s="61">
        <v>2</v>
      </c>
      <c r="C132" s="61" t="s">
        <v>77</v>
      </c>
      <c r="D132" s="57">
        <v>2587585584</v>
      </c>
      <c r="E132" s="58">
        <v>0.016661</v>
      </c>
      <c r="F132" s="58">
        <v>0</v>
      </c>
      <c r="G132" s="58">
        <v>0</v>
      </c>
      <c r="H132" s="58">
        <v>0.016661</v>
      </c>
      <c r="I132" s="59">
        <v>431117.22</v>
      </c>
      <c r="J132" s="65" t="s">
        <v>193</v>
      </c>
    </row>
    <row r="133" spans="1:10" ht="12.75">
      <c r="A133" s="5" t="s">
        <v>192</v>
      </c>
      <c r="B133" s="61">
        <v>45</v>
      </c>
      <c r="C133" s="61" t="s">
        <v>98</v>
      </c>
      <c r="D133" s="57">
        <v>1725325744</v>
      </c>
      <c r="E133" s="58">
        <v>0.016661</v>
      </c>
      <c r="F133" s="58">
        <v>0</v>
      </c>
      <c r="G133" s="58">
        <v>0</v>
      </c>
      <c r="H133" s="58">
        <v>0.016661</v>
      </c>
      <c r="I133" s="59">
        <v>287472.64</v>
      </c>
      <c r="J133" s="65" t="s">
        <v>193</v>
      </c>
    </row>
    <row r="134" spans="1:10" ht="12.75">
      <c r="A134" s="5" t="s">
        <v>192</v>
      </c>
      <c r="B134" s="61">
        <v>75</v>
      </c>
      <c r="C134" s="61" t="s">
        <v>93</v>
      </c>
      <c r="D134" s="57">
        <v>351865408</v>
      </c>
      <c r="E134" s="58">
        <v>0.016661</v>
      </c>
      <c r="F134" s="58">
        <v>0</v>
      </c>
      <c r="G134" s="58">
        <v>0</v>
      </c>
      <c r="H134" s="58">
        <v>0.016661</v>
      </c>
      <c r="I134" s="59">
        <v>58624.33</v>
      </c>
      <c r="J134" s="65" t="s">
        <v>193</v>
      </c>
    </row>
    <row r="135" spans="1:10" ht="12.75">
      <c r="A135" s="5" t="s">
        <v>192</v>
      </c>
      <c r="B135" s="61">
        <v>92</v>
      </c>
      <c r="C135" s="61" t="s">
        <v>96</v>
      </c>
      <c r="D135" s="57">
        <v>110628914</v>
      </c>
      <c r="E135" s="58">
        <v>0.016661</v>
      </c>
      <c r="F135" s="58">
        <v>0</v>
      </c>
      <c r="G135" s="58">
        <v>0</v>
      </c>
      <c r="H135" s="58">
        <v>0.016661</v>
      </c>
      <c r="I135" s="59">
        <v>18431.88</v>
      </c>
      <c r="J135" s="65" t="s">
        <v>193</v>
      </c>
    </row>
    <row r="136" spans="1:10" ht="12.75">
      <c r="A136" s="5" t="s">
        <v>194</v>
      </c>
      <c r="B136" s="61">
        <v>5</v>
      </c>
      <c r="C136" s="61" t="s">
        <v>135</v>
      </c>
      <c r="D136" s="57">
        <v>249224313</v>
      </c>
      <c r="E136" s="58">
        <v>0.021417</v>
      </c>
      <c r="F136" s="58">
        <v>0</v>
      </c>
      <c r="G136" s="58">
        <v>0</v>
      </c>
      <c r="H136" s="58">
        <v>0.021417</v>
      </c>
      <c r="I136" s="59">
        <v>53376.11</v>
      </c>
      <c r="J136" s="65" t="s">
        <v>195</v>
      </c>
    </row>
    <row r="137" spans="1:10" ht="12.75">
      <c r="A137" s="5" t="s">
        <v>194</v>
      </c>
      <c r="B137" s="61">
        <v>9</v>
      </c>
      <c r="C137" s="61" t="s">
        <v>108</v>
      </c>
      <c r="D137" s="57">
        <v>172643197</v>
      </c>
      <c r="E137" s="58">
        <v>0.021417</v>
      </c>
      <c r="F137" s="58">
        <v>0</v>
      </c>
      <c r="G137" s="58">
        <v>0</v>
      </c>
      <c r="H137" s="58">
        <v>0.021417</v>
      </c>
      <c r="I137" s="59">
        <v>36975.03</v>
      </c>
      <c r="J137" s="65" t="s">
        <v>195</v>
      </c>
    </row>
    <row r="138" spans="1:10" ht="12.75">
      <c r="A138" s="5" t="s">
        <v>194</v>
      </c>
      <c r="B138" s="61">
        <v>16</v>
      </c>
      <c r="C138" s="61" t="s">
        <v>109</v>
      </c>
      <c r="D138" s="57">
        <v>508732721</v>
      </c>
      <c r="E138" s="58">
        <v>0.021417</v>
      </c>
      <c r="F138" s="58">
        <v>0</v>
      </c>
      <c r="G138" s="58">
        <v>0</v>
      </c>
      <c r="H138" s="58">
        <v>0.021417</v>
      </c>
      <c r="I138" s="59">
        <v>108955.82</v>
      </c>
      <c r="J138" s="65" t="s">
        <v>195</v>
      </c>
    </row>
    <row r="139" spans="1:10" ht="12.75">
      <c r="A139" s="5" t="s">
        <v>194</v>
      </c>
      <c r="B139" s="61">
        <v>38</v>
      </c>
      <c r="C139" s="61" t="s">
        <v>136</v>
      </c>
      <c r="D139" s="57">
        <v>235661380</v>
      </c>
      <c r="E139" s="58">
        <v>0.021417</v>
      </c>
      <c r="F139" s="58">
        <v>0</v>
      </c>
      <c r="G139" s="58">
        <v>0</v>
      </c>
      <c r="H139" s="58">
        <v>0.021417</v>
      </c>
      <c r="I139" s="59">
        <v>50471.57</v>
      </c>
      <c r="J139" s="65" t="s">
        <v>195</v>
      </c>
    </row>
    <row r="140" spans="1:10" ht="12.75">
      <c r="A140" s="5" t="s">
        <v>194</v>
      </c>
      <c r="B140" s="61">
        <v>46</v>
      </c>
      <c r="C140" s="61" t="s">
        <v>137</v>
      </c>
      <c r="D140" s="57">
        <v>235543782</v>
      </c>
      <c r="E140" s="58">
        <v>0.021417</v>
      </c>
      <c r="F140" s="58">
        <v>0</v>
      </c>
      <c r="G140" s="58">
        <v>0</v>
      </c>
      <c r="H140" s="58">
        <v>0.021417</v>
      </c>
      <c r="I140" s="59">
        <v>50446.12</v>
      </c>
      <c r="J140" s="65" t="s">
        <v>195</v>
      </c>
    </row>
    <row r="141" spans="1:10" ht="12.75">
      <c r="A141" s="5" t="s">
        <v>194</v>
      </c>
      <c r="B141" s="61">
        <v>57</v>
      </c>
      <c r="C141" s="61" t="s">
        <v>138</v>
      </c>
      <c r="D141" s="57">
        <v>290330034</v>
      </c>
      <c r="E141" s="58">
        <v>0.021417</v>
      </c>
      <c r="F141" s="58">
        <v>0</v>
      </c>
      <c r="G141" s="58">
        <v>0</v>
      </c>
      <c r="H141" s="58">
        <v>0.021417</v>
      </c>
      <c r="I141" s="59">
        <v>62179.98</v>
      </c>
      <c r="J141" s="65" t="s">
        <v>195</v>
      </c>
    </row>
    <row r="142" spans="1:10" ht="12.75">
      <c r="A142" s="5" t="s">
        <v>194</v>
      </c>
      <c r="B142" s="61">
        <v>60</v>
      </c>
      <c r="C142" s="61" t="s">
        <v>133</v>
      </c>
      <c r="D142" s="57">
        <v>79404280</v>
      </c>
      <c r="E142" s="58">
        <v>0.021417</v>
      </c>
      <c r="F142" s="58">
        <v>0</v>
      </c>
      <c r="G142" s="58">
        <v>0</v>
      </c>
      <c r="H142" s="58">
        <v>0.021417</v>
      </c>
      <c r="I142" s="59">
        <v>17005.93</v>
      </c>
      <c r="J142" s="65" t="s">
        <v>195</v>
      </c>
    </row>
    <row r="143" spans="1:10" ht="12.75">
      <c r="A143" s="5" t="s">
        <v>194</v>
      </c>
      <c r="B143" s="61">
        <v>86</v>
      </c>
      <c r="C143" s="61" t="s">
        <v>139</v>
      </c>
      <c r="D143" s="57">
        <v>235381504</v>
      </c>
      <c r="E143" s="58">
        <v>0.021417</v>
      </c>
      <c r="F143" s="58">
        <v>0</v>
      </c>
      <c r="G143" s="58">
        <v>0</v>
      </c>
      <c r="H143" s="58">
        <v>0.021417</v>
      </c>
      <c r="I143" s="59">
        <v>50412</v>
      </c>
      <c r="J143" s="65" t="s">
        <v>195</v>
      </c>
    </row>
    <row r="144" spans="1:10" ht="12.75">
      <c r="A144" s="5" t="s">
        <v>196</v>
      </c>
      <c r="B144" s="61">
        <v>7</v>
      </c>
      <c r="C144" s="61" t="s">
        <v>140</v>
      </c>
      <c r="D144" s="57">
        <v>1323002925</v>
      </c>
      <c r="E144" s="58">
        <v>0.018577</v>
      </c>
      <c r="F144" s="58">
        <v>0</v>
      </c>
      <c r="G144" s="58">
        <v>0</v>
      </c>
      <c r="H144" s="58">
        <v>0.018577</v>
      </c>
      <c r="I144" s="59">
        <v>245775.2</v>
      </c>
      <c r="J144" s="65" t="s">
        <v>197</v>
      </c>
    </row>
    <row r="145" spans="1:10" ht="12.75">
      <c r="A145" s="5" t="s">
        <v>196</v>
      </c>
      <c r="B145" s="61">
        <v>23</v>
      </c>
      <c r="C145" s="61" t="s">
        <v>141</v>
      </c>
      <c r="D145" s="57">
        <v>826497859</v>
      </c>
      <c r="E145" s="58">
        <v>0.018577</v>
      </c>
      <c r="F145" s="58">
        <v>0</v>
      </c>
      <c r="G145" s="58">
        <v>0</v>
      </c>
      <c r="H145" s="58">
        <v>0.018577</v>
      </c>
      <c r="I145" s="59">
        <v>153538.35</v>
      </c>
      <c r="J145" s="65" t="s">
        <v>197</v>
      </c>
    </row>
    <row r="146" spans="1:10" ht="12.75">
      <c r="A146" s="5" t="s">
        <v>196</v>
      </c>
      <c r="B146" s="61">
        <v>81</v>
      </c>
      <c r="C146" s="61" t="s">
        <v>142</v>
      </c>
      <c r="D146" s="57">
        <v>926509523</v>
      </c>
      <c r="E146" s="58">
        <v>0.018577</v>
      </c>
      <c r="F146" s="58">
        <v>0</v>
      </c>
      <c r="G146" s="58">
        <v>0</v>
      </c>
      <c r="H146" s="58">
        <v>0.018577</v>
      </c>
      <c r="I146" s="59">
        <v>172117.49</v>
      </c>
      <c r="J146" s="65" t="s">
        <v>197</v>
      </c>
    </row>
    <row r="147" spans="1:10" ht="12.75">
      <c r="A147" s="5" t="s">
        <v>196</v>
      </c>
      <c r="B147" s="61">
        <v>83</v>
      </c>
      <c r="C147" s="61" t="s">
        <v>121</v>
      </c>
      <c r="D147" s="57">
        <v>334369443</v>
      </c>
      <c r="E147" s="58">
        <v>0.018577</v>
      </c>
      <c r="F147" s="58">
        <v>0</v>
      </c>
      <c r="G147" s="58">
        <v>0</v>
      </c>
      <c r="H147" s="58">
        <v>0.018577</v>
      </c>
      <c r="I147" s="59">
        <v>62115.75</v>
      </c>
      <c r="J147" s="65" t="s">
        <v>197</v>
      </c>
    </row>
    <row r="148" spans="1:10" ht="12.75">
      <c r="A148" s="5" t="s">
        <v>198</v>
      </c>
      <c r="B148" s="61">
        <v>15</v>
      </c>
      <c r="C148" s="61" t="s">
        <v>143</v>
      </c>
      <c r="D148" s="57">
        <v>1515394420</v>
      </c>
      <c r="E148" s="58">
        <v>0.055218</v>
      </c>
      <c r="F148" s="58">
        <v>0</v>
      </c>
      <c r="G148" s="58">
        <v>0</v>
      </c>
      <c r="H148" s="58">
        <v>0.055218</v>
      </c>
      <c r="I148" s="59">
        <v>836770.22</v>
      </c>
      <c r="J148" s="65" t="s">
        <v>199</v>
      </c>
    </row>
    <row r="149" spans="1:10" ht="12.75">
      <c r="A149" s="5" t="s">
        <v>198</v>
      </c>
      <c r="B149" s="61">
        <v>29</v>
      </c>
      <c r="C149" s="61" t="s">
        <v>144</v>
      </c>
      <c r="D149" s="57">
        <v>868397155</v>
      </c>
      <c r="E149" s="58">
        <v>0.055218</v>
      </c>
      <c r="F149" s="58">
        <v>0</v>
      </c>
      <c r="G149" s="58">
        <v>0</v>
      </c>
      <c r="H149" s="58">
        <v>0.055218</v>
      </c>
      <c r="I149" s="59">
        <v>479511.68</v>
      </c>
      <c r="J149" s="65" t="s">
        <v>199</v>
      </c>
    </row>
    <row r="150" spans="1:10" ht="12.75">
      <c r="A150" s="5" t="s">
        <v>198</v>
      </c>
      <c r="B150" s="61">
        <v>68</v>
      </c>
      <c r="C150" s="61" t="s">
        <v>145</v>
      </c>
      <c r="D150" s="57">
        <v>1338599260</v>
      </c>
      <c r="E150" s="58">
        <v>0.055218</v>
      </c>
      <c r="F150" s="58">
        <v>0</v>
      </c>
      <c r="G150" s="58">
        <v>0</v>
      </c>
      <c r="H150" s="58">
        <v>0.055218</v>
      </c>
      <c r="I150" s="59">
        <v>739148.09</v>
      </c>
      <c r="J150" s="65" t="s">
        <v>199</v>
      </c>
    </row>
    <row r="151" spans="4:9" ht="12.75">
      <c r="D151" s="53">
        <f>SUM(D5:D150)</f>
        <v>227668925781</v>
      </c>
      <c r="I151" s="54">
        <f>SUM(I5:I150)</f>
        <v>76588950.16000001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A7" sqref="A7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0" customWidth="1"/>
    <col min="6" max="6" width="10.7109375" style="1" customWidth="1"/>
    <col min="7" max="7" width="15.7109375" style="0" customWidth="1"/>
  </cols>
  <sheetData>
    <row r="1" spans="1:8" ht="16.5" customHeight="1">
      <c r="A1" s="77" t="s">
        <v>152</v>
      </c>
      <c r="B1" s="78"/>
      <c r="C1" s="78"/>
      <c r="D1" s="78"/>
      <c r="E1" s="78"/>
      <c r="F1" s="78"/>
      <c r="G1" s="78"/>
      <c r="H1" s="14"/>
    </row>
    <row r="2" spans="1:8" ht="16.5" customHeight="1">
      <c r="A2" s="77" t="s">
        <v>6</v>
      </c>
      <c r="B2" s="78"/>
      <c r="C2" s="78"/>
      <c r="D2" s="78"/>
      <c r="E2" s="78"/>
      <c r="F2" s="78"/>
      <c r="G2" s="78"/>
      <c r="H2" s="14"/>
    </row>
    <row r="3" spans="1:7" ht="6.75" customHeight="1">
      <c r="A3" s="6"/>
      <c r="B3" s="6"/>
      <c r="C3" s="6"/>
      <c r="D3" s="6"/>
      <c r="E3" s="6"/>
      <c r="F3" s="7"/>
      <c r="G3" s="6"/>
    </row>
    <row r="4" spans="1:7" ht="12.75">
      <c r="A4" s="8"/>
      <c r="B4" s="8"/>
      <c r="C4" s="8" t="s">
        <v>146</v>
      </c>
      <c r="D4" s="8" t="s">
        <v>148</v>
      </c>
      <c r="E4" s="8" t="s">
        <v>150</v>
      </c>
      <c r="F4" s="9" t="s">
        <v>1</v>
      </c>
      <c r="G4" s="8" t="s">
        <v>4</v>
      </c>
    </row>
    <row r="5" spans="1:7" ht="12.75">
      <c r="A5" s="10" t="s">
        <v>5</v>
      </c>
      <c r="B5" s="10" t="s">
        <v>0</v>
      </c>
      <c r="C5" s="10" t="s">
        <v>147</v>
      </c>
      <c r="D5" s="10" t="s">
        <v>149</v>
      </c>
      <c r="E5" s="10" t="s">
        <v>149</v>
      </c>
      <c r="F5" s="11" t="s">
        <v>2</v>
      </c>
      <c r="G5" s="10" t="s">
        <v>3</v>
      </c>
    </row>
    <row r="6" spans="1:7" ht="13.5">
      <c r="A6" s="22" t="s">
        <v>7</v>
      </c>
      <c r="B6" s="23"/>
      <c r="C6" s="30"/>
      <c r="D6" s="30"/>
      <c r="E6" s="30"/>
      <c r="F6" s="24"/>
      <c r="G6" s="23"/>
    </row>
    <row r="7" spans="1:7" ht="12.75">
      <c r="A7" s="15" t="s">
        <v>53</v>
      </c>
      <c r="B7" s="16">
        <v>4516325527</v>
      </c>
      <c r="C7" s="17">
        <v>0.028901</v>
      </c>
      <c r="D7" s="17">
        <v>0.009517</v>
      </c>
      <c r="E7" s="17">
        <v>0</v>
      </c>
      <c r="F7" s="17">
        <v>0.038418</v>
      </c>
      <c r="G7" s="48">
        <v>1735081.4</v>
      </c>
    </row>
    <row r="8" spans="1:7" ht="12.75">
      <c r="A8" s="15" t="s">
        <v>54</v>
      </c>
      <c r="B8" s="16">
        <v>288753782</v>
      </c>
      <c r="C8" s="17">
        <v>0.028901</v>
      </c>
      <c r="D8" s="17">
        <v>0.009517</v>
      </c>
      <c r="E8" s="17">
        <v>0</v>
      </c>
      <c r="F8" s="17">
        <v>0.038418</v>
      </c>
      <c r="G8" s="25">
        <v>110933.58</v>
      </c>
    </row>
    <row r="9" spans="1:7" ht="12.75">
      <c r="A9" s="15" t="s">
        <v>55</v>
      </c>
      <c r="B9" s="16">
        <v>3131169557</v>
      </c>
      <c r="C9" s="17">
        <v>0.028901</v>
      </c>
      <c r="D9" s="17">
        <v>0.009517</v>
      </c>
      <c r="E9" s="17">
        <v>0</v>
      </c>
      <c r="F9" s="17">
        <v>0.038418</v>
      </c>
      <c r="G9" s="25">
        <v>1202932.38</v>
      </c>
    </row>
    <row r="10" spans="1:7" ht="12.75">
      <c r="A10" s="15" t="s">
        <v>56</v>
      </c>
      <c r="B10" s="16">
        <v>78099906</v>
      </c>
      <c r="C10" s="17">
        <v>0.028901</v>
      </c>
      <c r="D10" s="17">
        <v>0.009517</v>
      </c>
      <c r="E10" s="17">
        <v>0</v>
      </c>
      <c r="F10" s="17">
        <v>0.038418</v>
      </c>
      <c r="G10" s="25">
        <v>30004.49</v>
      </c>
    </row>
    <row r="11" spans="1:7" ht="12.75">
      <c r="A11" s="15" t="s">
        <v>57</v>
      </c>
      <c r="B11" s="16">
        <v>5163266716</v>
      </c>
      <c r="C11" s="17">
        <v>0.028901</v>
      </c>
      <c r="D11" s="17">
        <v>0.009517</v>
      </c>
      <c r="E11" s="17">
        <v>0</v>
      </c>
      <c r="F11" s="17">
        <v>0.038418</v>
      </c>
      <c r="G11" s="25">
        <v>1983625.38</v>
      </c>
    </row>
    <row r="12" spans="1:7" ht="12.75">
      <c r="A12" s="15" t="s">
        <v>58</v>
      </c>
      <c r="B12" s="16">
        <v>195450458</v>
      </c>
      <c r="C12" s="17">
        <v>0.028901</v>
      </c>
      <c r="D12" s="17">
        <v>0.009517</v>
      </c>
      <c r="E12" s="17">
        <v>0</v>
      </c>
      <c r="F12" s="17">
        <v>0.038418</v>
      </c>
      <c r="G12" s="25">
        <v>75088.14</v>
      </c>
    </row>
    <row r="13" spans="1:7" ht="12.75">
      <c r="A13" s="15" t="s">
        <v>59</v>
      </c>
      <c r="B13" s="16">
        <v>146317832</v>
      </c>
      <c r="C13" s="17">
        <v>0.028901</v>
      </c>
      <c r="D13" s="17">
        <v>0.009517</v>
      </c>
      <c r="E13" s="17">
        <v>0</v>
      </c>
      <c r="F13" s="17">
        <v>0.038418</v>
      </c>
      <c r="G13" s="25">
        <v>56212.36</v>
      </c>
    </row>
    <row r="14" spans="1:7" ht="12.75">
      <c r="A14" s="15" t="s">
        <v>60</v>
      </c>
      <c r="B14" s="16">
        <v>1575219887</v>
      </c>
      <c r="C14" s="17">
        <v>0.028901</v>
      </c>
      <c r="D14" s="17">
        <v>0.009517</v>
      </c>
      <c r="E14" s="17">
        <v>0</v>
      </c>
      <c r="F14" s="17">
        <v>0.038418</v>
      </c>
      <c r="G14" s="25">
        <v>605167.6</v>
      </c>
    </row>
    <row r="15" spans="1:7" ht="12.75">
      <c r="A15" s="15" t="s">
        <v>61</v>
      </c>
      <c r="B15" s="16">
        <v>104067198</v>
      </c>
      <c r="C15" s="17">
        <v>0.028901</v>
      </c>
      <c r="D15" s="17">
        <v>0.009517</v>
      </c>
      <c r="E15" s="17">
        <v>0</v>
      </c>
      <c r="F15" s="17">
        <v>0.038418</v>
      </c>
      <c r="G15" s="25">
        <v>39980.56</v>
      </c>
    </row>
    <row r="16" spans="1:7" ht="12.75">
      <c r="A16" s="15" t="s">
        <v>62</v>
      </c>
      <c r="B16" s="16">
        <v>93867059</v>
      </c>
      <c r="C16" s="17">
        <v>0.028901</v>
      </c>
      <c r="D16" s="17">
        <v>0.009517</v>
      </c>
      <c r="E16" s="17">
        <v>0</v>
      </c>
      <c r="F16" s="17">
        <v>0.038418</v>
      </c>
      <c r="G16" s="25">
        <v>36062.04</v>
      </c>
    </row>
    <row r="17" spans="1:7" ht="12.75">
      <c r="A17" s="15" t="s">
        <v>63</v>
      </c>
      <c r="B17" s="16">
        <v>613471880</v>
      </c>
      <c r="C17" s="17">
        <v>0.028901</v>
      </c>
      <c r="D17" s="17">
        <v>0.009517</v>
      </c>
      <c r="E17" s="17">
        <v>0</v>
      </c>
      <c r="F17" s="17">
        <v>0.038418</v>
      </c>
      <c r="G17" s="25">
        <v>235683.91</v>
      </c>
    </row>
    <row r="18" spans="1:7" ht="12.75">
      <c r="A18" s="38" t="s">
        <v>8</v>
      </c>
      <c r="B18" s="39">
        <f>SUM(B7:B17)</f>
        <v>15906009802</v>
      </c>
      <c r="C18" s="40"/>
      <c r="D18" s="40"/>
      <c r="E18" s="40"/>
      <c r="F18" s="40"/>
      <c r="G18" s="49">
        <f>SUM(G7:G17)</f>
        <v>6110771.84</v>
      </c>
    </row>
    <row r="19" spans="1:7" ht="13.5">
      <c r="A19" s="22" t="s">
        <v>9</v>
      </c>
      <c r="B19" s="19"/>
      <c r="C19" s="20"/>
      <c r="D19" s="20"/>
      <c r="E19" s="20"/>
      <c r="F19" s="20"/>
      <c r="G19" s="26"/>
    </row>
    <row r="20" spans="1:7" ht="12.75">
      <c r="A20" s="15" t="s">
        <v>64</v>
      </c>
      <c r="B20" s="16">
        <v>1847557995</v>
      </c>
      <c r="C20" s="17">
        <v>0.021187</v>
      </c>
      <c r="D20" s="17">
        <v>0</v>
      </c>
      <c r="E20" s="17">
        <v>0</v>
      </c>
      <c r="F20" s="17">
        <v>0.021187</v>
      </c>
      <c r="G20" s="25">
        <v>391442.18</v>
      </c>
    </row>
    <row r="21" spans="1:7" ht="12.75">
      <c r="A21" s="15" t="s">
        <v>65</v>
      </c>
      <c r="B21" s="16">
        <v>990234700</v>
      </c>
      <c r="C21" s="17">
        <v>0.021187</v>
      </c>
      <c r="D21" s="17">
        <v>0</v>
      </c>
      <c r="E21" s="17">
        <v>0</v>
      </c>
      <c r="F21" s="17">
        <v>0.021187</v>
      </c>
      <c r="G21" s="25">
        <v>209801.25</v>
      </c>
    </row>
    <row r="22" spans="1:7" ht="12.75">
      <c r="A22" s="15" t="s">
        <v>66</v>
      </c>
      <c r="B22" s="16">
        <v>1146712376</v>
      </c>
      <c r="C22" s="17">
        <v>0.021187</v>
      </c>
      <c r="D22" s="17">
        <v>0</v>
      </c>
      <c r="E22" s="17">
        <v>0</v>
      </c>
      <c r="F22" s="17">
        <v>0.021187</v>
      </c>
      <c r="G22" s="25">
        <v>242954.2</v>
      </c>
    </row>
    <row r="23" spans="1:7" ht="12.75">
      <c r="A23" s="41" t="s">
        <v>10</v>
      </c>
      <c r="B23" s="42">
        <f>SUM(B20:B22)</f>
        <v>3984505071</v>
      </c>
      <c r="C23" s="43"/>
      <c r="D23" s="43"/>
      <c r="E23" s="43"/>
      <c r="F23" s="43"/>
      <c r="G23" s="50">
        <f>SUM(G20:G22)</f>
        <v>844197.6299999999</v>
      </c>
    </row>
    <row r="24" spans="1:7" ht="13.5">
      <c r="A24" s="22" t="s">
        <v>11</v>
      </c>
      <c r="B24" s="19"/>
      <c r="C24" s="20"/>
      <c r="D24" s="20"/>
      <c r="E24" s="20"/>
      <c r="F24" s="20"/>
      <c r="G24" s="26"/>
    </row>
    <row r="25" spans="1:7" ht="12.75">
      <c r="A25" s="15" t="s">
        <v>67</v>
      </c>
      <c r="B25" s="16">
        <v>3061226661</v>
      </c>
      <c r="C25" s="17">
        <v>0.017589</v>
      </c>
      <c r="D25" s="17">
        <v>0</v>
      </c>
      <c r="E25" s="17">
        <v>0</v>
      </c>
      <c r="F25" s="17">
        <v>0.017589</v>
      </c>
      <c r="G25" s="25">
        <v>538448.45</v>
      </c>
    </row>
    <row r="26" spans="1:7" ht="12.75">
      <c r="A26" s="15" t="s">
        <v>68</v>
      </c>
      <c r="B26" s="16">
        <v>1171199022</v>
      </c>
      <c r="C26" s="17">
        <v>0.017589</v>
      </c>
      <c r="D26" s="17">
        <v>0</v>
      </c>
      <c r="E26" s="17">
        <v>0</v>
      </c>
      <c r="F26" s="17">
        <v>0.017589</v>
      </c>
      <c r="G26" s="25">
        <v>206002</v>
      </c>
    </row>
    <row r="27" spans="1:7" ht="12.75">
      <c r="A27" s="15" t="s">
        <v>69</v>
      </c>
      <c r="B27" s="16">
        <v>517392186</v>
      </c>
      <c r="C27" s="17">
        <v>0.017589</v>
      </c>
      <c r="D27" s="17">
        <v>0</v>
      </c>
      <c r="E27" s="17">
        <v>0</v>
      </c>
      <c r="F27" s="17">
        <v>0.017589</v>
      </c>
      <c r="G27" s="25">
        <v>91003.97</v>
      </c>
    </row>
    <row r="28" spans="1:7" ht="12.75">
      <c r="A28" s="15" t="s">
        <v>70</v>
      </c>
      <c r="B28" s="16">
        <v>963095250</v>
      </c>
      <c r="C28" s="17">
        <v>0.017589</v>
      </c>
      <c r="D28" s="17">
        <v>0</v>
      </c>
      <c r="E28" s="17">
        <v>0</v>
      </c>
      <c r="F28" s="17">
        <v>0.017589</v>
      </c>
      <c r="G28" s="25">
        <v>169398.98</v>
      </c>
    </row>
    <row r="29" spans="1:7" ht="12.75">
      <c r="A29" s="15" t="s">
        <v>71</v>
      </c>
      <c r="B29" s="16">
        <v>1001383374</v>
      </c>
      <c r="C29" s="17">
        <v>0.017589</v>
      </c>
      <c r="D29" s="17">
        <v>0</v>
      </c>
      <c r="E29" s="17">
        <v>0</v>
      </c>
      <c r="F29" s="17">
        <v>0.017589</v>
      </c>
      <c r="G29" s="25">
        <v>176133.3</v>
      </c>
    </row>
    <row r="30" spans="1:7" ht="12.75">
      <c r="A30" s="15" t="s">
        <v>72</v>
      </c>
      <c r="B30" s="16">
        <v>1891616619</v>
      </c>
      <c r="C30" s="17">
        <v>0.017589</v>
      </c>
      <c r="D30" s="17">
        <v>0</v>
      </c>
      <c r="E30" s="17">
        <v>0</v>
      </c>
      <c r="F30" s="17">
        <v>0.017589</v>
      </c>
      <c r="G30" s="25">
        <v>332716.25</v>
      </c>
    </row>
    <row r="31" spans="1:7" ht="12.75">
      <c r="A31" s="15" t="s">
        <v>73</v>
      </c>
      <c r="B31" s="16">
        <v>345144700</v>
      </c>
      <c r="C31" s="17">
        <v>0.017589</v>
      </c>
      <c r="D31" s="17">
        <v>0</v>
      </c>
      <c r="E31" s="17">
        <v>0</v>
      </c>
      <c r="F31" s="17">
        <v>0.017589</v>
      </c>
      <c r="G31" s="25">
        <v>60707.39</v>
      </c>
    </row>
    <row r="32" spans="1:7" ht="12.75">
      <c r="A32" s="41" t="s">
        <v>12</v>
      </c>
      <c r="B32" s="42">
        <f>SUM(B25:B31)</f>
        <v>8951057812</v>
      </c>
      <c r="C32" s="43"/>
      <c r="D32" s="43"/>
      <c r="E32" s="43"/>
      <c r="F32" s="43"/>
      <c r="G32" s="50">
        <f>SUM(G25:G31)</f>
        <v>1574410.3399999999</v>
      </c>
    </row>
    <row r="33" spans="1:7" ht="13.5">
      <c r="A33" s="22" t="s">
        <v>13</v>
      </c>
      <c r="B33" s="19"/>
      <c r="C33" s="20"/>
      <c r="D33" s="20"/>
      <c r="E33" s="20"/>
      <c r="F33" s="20"/>
      <c r="G33" s="26"/>
    </row>
    <row r="34" spans="1:7" ht="12.75">
      <c r="A34" s="15" t="s">
        <v>74</v>
      </c>
      <c r="B34" s="16">
        <v>2732542595</v>
      </c>
      <c r="C34" s="17">
        <v>0.025672</v>
      </c>
      <c r="D34" s="17">
        <v>0</v>
      </c>
      <c r="E34" s="17">
        <v>0</v>
      </c>
      <c r="F34" s="17">
        <v>0.025672</v>
      </c>
      <c r="G34" s="25">
        <v>701498.48</v>
      </c>
    </row>
    <row r="35" spans="1:7" ht="12.75">
      <c r="A35" s="15" t="s">
        <v>70</v>
      </c>
      <c r="B35" s="16">
        <v>861913817</v>
      </c>
      <c r="C35" s="17">
        <v>0.025672</v>
      </c>
      <c r="D35" s="17">
        <v>0</v>
      </c>
      <c r="E35" s="17">
        <v>0</v>
      </c>
      <c r="F35" s="17">
        <v>0.025672</v>
      </c>
      <c r="G35" s="25">
        <v>221270.52</v>
      </c>
    </row>
    <row r="36" spans="1:7" ht="12.75">
      <c r="A36" s="15" t="s">
        <v>75</v>
      </c>
      <c r="B36" s="16">
        <v>166561366</v>
      </c>
      <c r="C36" s="17">
        <v>0.025672</v>
      </c>
      <c r="D36" s="17">
        <v>0</v>
      </c>
      <c r="E36" s="17">
        <v>0</v>
      </c>
      <c r="F36" s="17">
        <v>0.025672</v>
      </c>
      <c r="G36" s="25">
        <v>42759.45</v>
      </c>
    </row>
    <row r="37" spans="1:7" ht="12.75">
      <c r="A37" s="15" t="s">
        <v>76</v>
      </c>
      <c r="B37" s="16">
        <v>2001018313</v>
      </c>
      <c r="C37" s="17">
        <v>0.025672</v>
      </c>
      <c r="D37" s="17">
        <v>0</v>
      </c>
      <c r="E37" s="17">
        <v>0</v>
      </c>
      <c r="F37" s="17">
        <v>0.025672</v>
      </c>
      <c r="G37" s="25">
        <v>513701.24</v>
      </c>
    </row>
    <row r="38" spans="1:7" ht="12.75">
      <c r="A38" s="41" t="s">
        <v>14</v>
      </c>
      <c r="B38" s="42">
        <f>SUM(B34:B37)</f>
        <v>5762036091</v>
      </c>
      <c r="C38" s="43"/>
      <c r="D38" s="43"/>
      <c r="E38" s="43"/>
      <c r="F38" s="43"/>
      <c r="G38" s="50">
        <f>SUM(G34:G37)</f>
        <v>1479229.69</v>
      </c>
    </row>
    <row r="39" spans="1:7" ht="13.5">
      <c r="A39" s="22" t="s">
        <v>15</v>
      </c>
      <c r="B39" s="19"/>
      <c r="C39" s="20"/>
      <c r="D39" s="20"/>
      <c r="E39" s="20"/>
      <c r="F39" s="20"/>
      <c r="G39" s="26"/>
    </row>
    <row r="40" spans="1:7" ht="12.75">
      <c r="A40" s="15" t="s">
        <v>77</v>
      </c>
      <c r="B40" s="16">
        <v>18769863</v>
      </c>
      <c r="C40" s="17">
        <v>0.024061</v>
      </c>
      <c r="D40" s="17">
        <v>0</v>
      </c>
      <c r="E40" s="17">
        <v>0</v>
      </c>
      <c r="F40" s="17">
        <v>0.024061</v>
      </c>
      <c r="G40" s="25">
        <v>4516.33</v>
      </c>
    </row>
    <row r="41" spans="1:7" ht="12.75">
      <c r="A41" s="15" t="s">
        <v>78</v>
      </c>
      <c r="B41" s="16">
        <v>941658093</v>
      </c>
      <c r="C41" s="17">
        <v>0.024061</v>
      </c>
      <c r="D41" s="17">
        <v>0</v>
      </c>
      <c r="E41" s="17">
        <v>0</v>
      </c>
      <c r="F41" s="17">
        <v>0.024061</v>
      </c>
      <c r="G41" s="25">
        <v>226572.01</v>
      </c>
    </row>
    <row r="42" spans="1:7" ht="12.75">
      <c r="A42" s="15" t="s">
        <v>64</v>
      </c>
      <c r="B42" s="16">
        <v>817041676</v>
      </c>
      <c r="C42" s="17">
        <v>0.024061</v>
      </c>
      <c r="D42" s="17">
        <v>0</v>
      </c>
      <c r="E42" s="17">
        <v>0</v>
      </c>
      <c r="F42" s="17">
        <v>0.024061</v>
      </c>
      <c r="G42" s="25">
        <v>196588.4</v>
      </c>
    </row>
    <row r="43" spans="1:7" ht="12.75">
      <c r="A43" s="15" t="s">
        <v>79</v>
      </c>
      <c r="B43" s="16">
        <v>935021446</v>
      </c>
      <c r="C43" s="17">
        <v>0.024061</v>
      </c>
      <c r="D43" s="17">
        <v>0</v>
      </c>
      <c r="E43" s="17">
        <v>0</v>
      </c>
      <c r="F43" s="17">
        <v>0.024061</v>
      </c>
      <c r="G43" s="25">
        <v>224975.21</v>
      </c>
    </row>
    <row r="44" spans="1:7" ht="12.75">
      <c r="A44" s="15" t="s">
        <v>80</v>
      </c>
      <c r="B44" s="16">
        <v>2359856423</v>
      </c>
      <c r="C44" s="17">
        <v>0.024061</v>
      </c>
      <c r="D44" s="17">
        <v>0</v>
      </c>
      <c r="E44" s="17">
        <v>0</v>
      </c>
      <c r="F44" s="17">
        <v>0.024061</v>
      </c>
      <c r="G44" s="25">
        <v>567804.58</v>
      </c>
    </row>
    <row r="45" spans="1:7" ht="12.75">
      <c r="A45" s="15" t="s">
        <v>81</v>
      </c>
      <c r="B45" s="16">
        <v>11919870</v>
      </c>
      <c r="C45" s="17">
        <v>0.024061</v>
      </c>
      <c r="D45" s="17">
        <v>0</v>
      </c>
      <c r="E45" s="17">
        <v>0</v>
      </c>
      <c r="F45" s="17">
        <v>0.024061</v>
      </c>
      <c r="G45" s="25">
        <v>2868.14</v>
      </c>
    </row>
    <row r="46" spans="1:7" ht="12.75">
      <c r="A46" s="15" t="s">
        <v>65</v>
      </c>
      <c r="B46" s="16">
        <v>519048945</v>
      </c>
      <c r="C46" s="17">
        <v>0.024061</v>
      </c>
      <c r="D46" s="17">
        <v>0</v>
      </c>
      <c r="E46" s="17">
        <v>0</v>
      </c>
      <c r="F46" s="17">
        <v>0.024061</v>
      </c>
      <c r="G46" s="25">
        <v>124888.39</v>
      </c>
    </row>
    <row r="47" spans="1:7" ht="12.75">
      <c r="A47" s="15" t="s">
        <v>82</v>
      </c>
      <c r="B47" s="16">
        <v>1475094985</v>
      </c>
      <c r="C47" s="17">
        <v>0.024061</v>
      </c>
      <c r="D47" s="17">
        <v>0</v>
      </c>
      <c r="E47" s="17">
        <v>0</v>
      </c>
      <c r="F47" s="17">
        <v>0.024061</v>
      </c>
      <c r="G47" s="25">
        <v>354926.4</v>
      </c>
    </row>
    <row r="48" spans="1:7" ht="12.75">
      <c r="A48" s="15" t="s">
        <v>66</v>
      </c>
      <c r="B48" s="16">
        <v>267710085</v>
      </c>
      <c r="C48" s="17">
        <v>0.024061</v>
      </c>
      <c r="D48" s="17">
        <v>0</v>
      </c>
      <c r="E48" s="17">
        <v>0</v>
      </c>
      <c r="F48" s="17">
        <v>0.024061</v>
      </c>
      <c r="G48" s="25">
        <v>64413.84</v>
      </c>
    </row>
    <row r="49" spans="1:7" ht="12.75">
      <c r="A49" s="15" t="s">
        <v>83</v>
      </c>
      <c r="B49" s="16">
        <v>3594194523</v>
      </c>
      <c r="C49" s="17">
        <v>0.024061</v>
      </c>
      <c r="D49" s="17">
        <v>0</v>
      </c>
      <c r="E49" s="17">
        <v>0</v>
      </c>
      <c r="F49" s="17">
        <v>0.024061</v>
      </c>
      <c r="G49" s="25">
        <v>864800.48</v>
      </c>
    </row>
    <row r="50" spans="1:7" ht="12.75">
      <c r="A50" s="15" t="s">
        <v>84</v>
      </c>
      <c r="B50" s="16">
        <v>1979854221</v>
      </c>
      <c r="C50" s="17">
        <v>0.024061</v>
      </c>
      <c r="D50" s="17">
        <v>0</v>
      </c>
      <c r="E50" s="17">
        <v>0</v>
      </c>
      <c r="F50" s="17">
        <v>0.024061</v>
      </c>
      <c r="G50" s="25">
        <v>476373.05</v>
      </c>
    </row>
    <row r="51" spans="1:7" ht="12.75">
      <c r="A51" s="15" t="s">
        <v>62</v>
      </c>
      <c r="B51" s="16">
        <v>632306340</v>
      </c>
      <c r="C51" s="17">
        <v>0.024061</v>
      </c>
      <c r="D51" s="17">
        <v>0</v>
      </c>
      <c r="E51" s="17">
        <v>0</v>
      </c>
      <c r="F51" s="17">
        <v>0.024061</v>
      </c>
      <c r="G51" s="25">
        <v>152139.22</v>
      </c>
    </row>
    <row r="52" spans="1:7" ht="12.75">
      <c r="A52" s="15" t="s">
        <v>85</v>
      </c>
      <c r="B52" s="16">
        <v>1584187632</v>
      </c>
      <c r="C52" s="17">
        <v>0.024061</v>
      </c>
      <c r="D52" s="17">
        <v>0</v>
      </c>
      <c r="E52" s="17">
        <v>0</v>
      </c>
      <c r="F52" s="17">
        <v>0.024061</v>
      </c>
      <c r="G52" s="25">
        <v>381171.28</v>
      </c>
    </row>
    <row r="53" spans="1:7" ht="12.75">
      <c r="A53" s="15" t="s">
        <v>86</v>
      </c>
      <c r="B53" s="16">
        <v>541330085</v>
      </c>
      <c r="C53" s="17">
        <v>0.024061</v>
      </c>
      <c r="D53" s="17">
        <v>0</v>
      </c>
      <c r="E53" s="17">
        <v>0</v>
      </c>
      <c r="F53" s="17">
        <v>0.024061</v>
      </c>
      <c r="G53" s="25">
        <v>130249.45</v>
      </c>
    </row>
    <row r="54" spans="1:7" ht="12.75">
      <c r="A54" s="15" t="s">
        <v>87</v>
      </c>
      <c r="B54" s="16">
        <v>1880776844</v>
      </c>
      <c r="C54" s="17">
        <v>0.024061</v>
      </c>
      <c r="D54" s="17">
        <v>0</v>
      </c>
      <c r="E54" s="17">
        <v>0</v>
      </c>
      <c r="F54" s="17">
        <v>0.024061</v>
      </c>
      <c r="G54" s="25">
        <v>452533.4</v>
      </c>
    </row>
    <row r="55" spans="1:7" ht="12.75">
      <c r="A55" s="41" t="s">
        <v>16</v>
      </c>
      <c r="B55" s="42">
        <f>SUM(B40:B54)</f>
        <v>17558771031</v>
      </c>
      <c r="C55" s="43"/>
      <c r="D55" s="43"/>
      <c r="E55" s="43"/>
      <c r="F55" s="43"/>
      <c r="G55" s="50">
        <f>SUM(G40:G54)</f>
        <v>4224820.18</v>
      </c>
    </row>
    <row r="56" spans="1:7" ht="13.5">
      <c r="A56" s="22" t="s">
        <v>17</v>
      </c>
      <c r="B56" s="19"/>
      <c r="C56" s="20"/>
      <c r="D56" s="20"/>
      <c r="E56" s="20"/>
      <c r="F56" s="20"/>
      <c r="G56" s="26"/>
    </row>
    <row r="57" spans="1:7" ht="12.75">
      <c r="A57" s="15" t="s">
        <v>88</v>
      </c>
      <c r="B57" s="16">
        <v>1910299782</v>
      </c>
      <c r="C57" s="17">
        <v>0.033193</v>
      </c>
      <c r="D57" s="17">
        <v>0</v>
      </c>
      <c r="E57" s="17">
        <v>0</v>
      </c>
      <c r="F57" s="17">
        <v>0.033193</v>
      </c>
      <c r="G57" s="25">
        <v>634085.85</v>
      </c>
    </row>
    <row r="58" spans="1:7" ht="12.75">
      <c r="A58" s="15" t="s">
        <v>53</v>
      </c>
      <c r="B58" s="16">
        <v>831653262</v>
      </c>
      <c r="C58" s="17">
        <v>0.033193</v>
      </c>
      <c r="D58" s="17">
        <v>0</v>
      </c>
      <c r="E58" s="17">
        <v>0</v>
      </c>
      <c r="F58" s="17">
        <v>0.033193</v>
      </c>
      <c r="G58" s="25">
        <v>276050.5</v>
      </c>
    </row>
    <row r="59" spans="1:7" ht="12.75">
      <c r="A59" s="15" t="s">
        <v>89</v>
      </c>
      <c r="B59" s="16">
        <v>13632766</v>
      </c>
      <c r="C59" s="17">
        <v>0.033193</v>
      </c>
      <c r="D59" s="17">
        <v>0</v>
      </c>
      <c r="E59" s="17">
        <v>0</v>
      </c>
      <c r="F59" s="17">
        <v>0.033193</v>
      </c>
      <c r="G59" s="25">
        <v>4525.07</v>
      </c>
    </row>
    <row r="60" spans="1:7" ht="12.75">
      <c r="A60" s="15" t="s">
        <v>54</v>
      </c>
      <c r="B60" s="16">
        <v>2973147214</v>
      </c>
      <c r="C60" s="17">
        <v>0.033193</v>
      </c>
      <c r="D60" s="17">
        <v>0</v>
      </c>
      <c r="E60" s="17">
        <v>0</v>
      </c>
      <c r="F60" s="17">
        <v>0.033193</v>
      </c>
      <c r="G60" s="25">
        <v>986877.08</v>
      </c>
    </row>
    <row r="61" spans="1:7" ht="12.75">
      <c r="A61" s="15" t="s">
        <v>90</v>
      </c>
      <c r="B61" s="16">
        <v>400579839</v>
      </c>
      <c r="C61" s="17">
        <v>0.033193</v>
      </c>
      <c r="D61" s="17">
        <v>0</v>
      </c>
      <c r="E61" s="17">
        <v>0</v>
      </c>
      <c r="F61" s="17">
        <v>0.033193</v>
      </c>
      <c r="G61" s="25">
        <v>132966.2</v>
      </c>
    </row>
    <row r="62" spans="1:7" ht="12.75">
      <c r="A62" s="15" t="s">
        <v>91</v>
      </c>
      <c r="B62" s="16">
        <v>874281456</v>
      </c>
      <c r="C62" s="17">
        <v>0.033193</v>
      </c>
      <c r="D62" s="17">
        <v>0</v>
      </c>
      <c r="E62" s="17">
        <v>0</v>
      </c>
      <c r="F62" s="17">
        <v>0.033193</v>
      </c>
      <c r="G62" s="25">
        <v>290199.87</v>
      </c>
    </row>
    <row r="63" spans="1:7" ht="12.75">
      <c r="A63" s="15" t="s">
        <v>57</v>
      </c>
      <c r="B63" s="16">
        <v>5957316</v>
      </c>
      <c r="C63" s="17">
        <v>0.033193</v>
      </c>
      <c r="D63" s="17">
        <v>0</v>
      </c>
      <c r="E63" s="17">
        <v>0</v>
      </c>
      <c r="F63" s="17">
        <v>0.033193</v>
      </c>
      <c r="G63" s="25">
        <v>1977.42</v>
      </c>
    </row>
    <row r="64" spans="1:7" ht="12.75">
      <c r="A64" s="15" t="s">
        <v>59</v>
      </c>
      <c r="B64" s="16">
        <v>1140177052</v>
      </c>
      <c r="C64" s="17">
        <v>0.033193</v>
      </c>
      <c r="D64" s="17">
        <v>0</v>
      </c>
      <c r="E64" s="17">
        <v>0</v>
      </c>
      <c r="F64" s="17">
        <v>0.033193</v>
      </c>
      <c r="G64" s="25">
        <v>378458.91</v>
      </c>
    </row>
    <row r="65" spans="1:7" ht="12.75">
      <c r="A65" s="15" t="s">
        <v>92</v>
      </c>
      <c r="B65" s="16">
        <v>288448755</v>
      </c>
      <c r="C65" s="17">
        <v>0.0332</v>
      </c>
      <c r="D65" s="17">
        <v>0</v>
      </c>
      <c r="E65" s="17">
        <v>0</v>
      </c>
      <c r="F65" s="17">
        <v>0.0332</v>
      </c>
      <c r="G65" s="25">
        <v>95765.17</v>
      </c>
    </row>
    <row r="66" spans="1:7" ht="12.75">
      <c r="A66" s="15" t="s">
        <v>60</v>
      </c>
      <c r="B66" s="16">
        <v>81016764</v>
      </c>
      <c r="C66" s="17">
        <v>0.033193</v>
      </c>
      <c r="D66" s="17">
        <v>0</v>
      </c>
      <c r="E66" s="17">
        <v>0</v>
      </c>
      <c r="F66" s="17">
        <v>0.033193</v>
      </c>
      <c r="G66" s="25">
        <v>26891.9</v>
      </c>
    </row>
    <row r="67" spans="1:7" ht="12.75">
      <c r="A67" s="15" t="s">
        <v>61</v>
      </c>
      <c r="B67" s="16">
        <v>993668362</v>
      </c>
      <c r="C67" s="17">
        <v>0.033193</v>
      </c>
      <c r="D67" s="17">
        <v>0</v>
      </c>
      <c r="E67" s="17">
        <v>0</v>
      </c>
      <c r="F67" s="17">
        <v>0.033193</v>
      </c>
      <c r="G67" s="25">
        <v>329828.39</v>
      </c>
    </row>
    <row r="68" spans="1:7" ht="12.75">
      <c r="A68" s="15" t="s">
        <v>62</v>
      </c>
      <c r="B68" s="16">
        <v>3069985835</v>
      </c>
      <c r="C68" s="17">
        <v>0.033193</v>
      </c>
      <c r="D68" s="17">
        <v>0</v>
      </c>
      <c r="E68" s="17">
        <v>0</v>
      </c>
      <c r="F68" s="17">
        <v>0.033193</v>
      </c>
      <c r="G68" s="25">
        <v>1019020.88</v>
      </c>
    </row>
    <row r="69" spans="1:7" ht="12.75">
      <c r="A69" s="15" t="s">
        <v>93</v>
      </c>
      <c r="B69" s="16">
        <v>87200284</v>
      </c>
      <c r="C69" s="17">
        <v>0.033193</v>
      </c>
      <c r="D69" s="17">
        <v>0</v>
      </c>
      <c r="E69" s="17">
        <v>0</v>
      </c>
      <c r="F69" s="17">
        <v>0.033193</v>
      </c>
      <c r="G69" s="25">
        <v>28944.45</v>
      </c>
    </row>
    <row r="70" spans="1:7" ht="12.75">
      <c r="A70" s="15" t="s">
        <v>94</v>
      </c>
      <c r="B70" s="16">
        <v>914391150</v>
      </c>
      <c r="C70" s="17">
        <v>0.033193</v>
      </c>
      <c r="D70" s="17">
        <v>0</v>
      </c>
      <c r="E70" s="17">
        <v>0</v>
      </c>
      <c r="F70" s="17">
        <v>0.033193</v>
      </c>
      <c r="G70" s="25">
        <v>303513.7</v>
      </c>
    </row>
    <row r="71" spans="1:7" ht="12.75">
      <c r="A71" s="15" t="s">
        <v>95</v>
      </c>
      <c r="B71" s="16">
        <v>982566915</v>
      </c>
      <c r="C71" s="17">
        <v>0.033193</v>
      </c>
      <c r="D71" s="17">
        <v>0</v>
      </c>
      <c r="E71" s="17">
        <v>0</v>
      </c>
      <c r="F71" s="17">
        <v>0.033193</v>
      </c>
      <c r="G71" s="25">
        <v>326143.59</v>
      </c>
    </row>
    <row r="72" spans="1:7" ht="12.75">
      <c r="A72" s="15" t="s">
        <v>96</v>
      </c>
      <c r="B72" s="16">
        <v>422332009</v>
      </c>
      <c r="C72" s="17">
        <v>0.033193</v>
      </c>
      <c r="D72" s="17">
        <v>0</v>
      </c>
      <c r="E72" s="17">
        <v>0</v>
      </c>
      <c r="F72" s="17">
        <v>0.033193</v>
      </c>
      <c r="G72" s="25">
        <v>140184.62</v>
      </c>
    </row>
    <row r="73" spans="1:7" ht="12.75">
      <c r="A73" s="38" t="s">
        <v>18</v>
      </c>
      <c r="B73" s="39">
        <f>SUM(B57:B72)</f>
        <v>14989338761</v>
      </c>
      <c r="C73" s="40"/>
      <c r="D73" s="40"/>
      <c r="E73" s="40"/>
      <c r="F73" s="40"/>
      <c r="G73" s="49">
        <f>SUM(G57:G72)</f>
        <v>4975433.6</v>
      </c>
    </row>
    <row r="74" spans="1:7" ht="12.75">
      <c r="A74" s="2"/>
      <c r="B74" s="3"/>
      <c r="C74" s="31"/>
      <c r="D74" s="31"/>
      <c r="E74" s="31"/>
      <c r="F74" s="4"/>
      <c r="G74" s="2"/>
    </row>
    <row r="75" spans="3:5" ht="12.75">
      <c r="C75" s="32"/>
      <c r="D75" s="32"/>
      <c r="E75" s="32"/>
    </row>
    <row r="76" spans="3:5" ht="12.75">
      <c r="C76" s="32"/>
      <c r="D76" s="32"/>
      <c r="E76" s="32"/>
    </row>
    <row r="77" spans="2:7" ht="12.75">
      <c r="B77" s="68"/>
      <c r="G77" s="51"/>
    </row>
    <row r="80" ht="12.75">
      <c r="G80" s="51"/>
    </row>
    <row r="81" spans="1:7" ht="12.75">
      <c r="A81" s="72" t="s">
        <v>205</v>
      </c>
      <c r="B81" s="69">
        <f>+B18+B23+B32+B38+B55+B73</f>
        <v>67151718568</v>
      </c>
      <c r="G81" s="69">
        <f>+G18+G23+G32+G38+G55+G73</f>
        <v>19208863.279999997</v>
      </c>
    </row>
    <row r="82" ht="12.75">
      <c r="G82" s="51"/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orientation="portrait" scale="10" r:id="rId1"/>
  <headerFooter alignWithMargins="0">
    <oddFooter>&amp;C&amp;"Times New Roman,Regular"Nebraska Department of Revenue, Property Assessment Division 2015 Annual Report&amp;R&amp;"Times New Roman,Regular"Table 16, Page 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PageLayoutView="0" workbookViewId="0" topLeftCell="A1">
      <selection activeCell="A7" sqref="A7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7" ht="16.5" customHeight="1">
      <c r="A1" s="77" t="str">
        <f>'table 16 pg1 '!$A$1</f>
        <v>Table 16 Natural Resource Districts (NRD) 2015</v>
      </c>
      <c r="B1" s="78"/>
      <c r="C1" s="78"/>
      <c r="D1" s="78"/>
      <c r="E1" s="78"/>
      <c r="F1" s="78"/>
      <c r="G1" s="78"/>
    </row>
    <row r="2" spans="1:7" ht="16.5" customHeight="1">
      <c r="A2" s="77" t="s">
        <v>6</v>
      </c>
      <c r="B2" s="78"/>
      <c r="C2" s="78"/>
      <c r="D2" s="78"/>
      <c r="E2" s="78"/>
      <c r="F2" s="78"/>
      <c r="G2" s="78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19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97</v>
      </c>
      <c r="B7" s="16">
        <v>498259695</v>
      </c>
      <c r="C7" s="17">
        <v>0.017118</v>
      </c>
      <c r="D7" s="17">
        <v>0</v>
      </c>
      <c r="E7" s="17">
        <v>0</v>
      </c>
      <c r="F7" s="17">
        <v>0.017118</v>
      </c>
      <c r="G7" s="48">
        <v>85292.11</v>
      </c>
      <c r="H7" s="5"/>
    </row>
    <row r="8" spans="1:8" ht="12.75">
      <c r="A8" s="15" t="s">
        <v>98</v>
      </c>
      <c r="B8" s="16">
        <v>1391099777</v>
      </c>
      <c r="C8" s="17">
        <v>0.017118</v>
      </c>
      <c r="D8" s="17">
        <v>0</v>
      </c>
      <c r="E8" s="17">
        <v>0</v>
      </c>
      <c r="F8" s="17">
        <v>0.017118</v>
      </c>
      <c r="G8" s="25">
        <v>238133.98</v>
      </c>
      <c r="H8" s="5"/>
    </row>
    <row r="9" spans="1:8" ht="12.75">
      <c r="A9" s="15" t="s">
        <v>99</v>
      </c>
      <c r="B9" s="16">
        <v>276519477</v>
      </c>
      <c r="C9" s="17">
        <v>0.017118</v>
      </c>
      <c r="D9" s="17">
        <v>0</v>
      </c>
      <c r="E9" s="17">
        <v>0</v>
      </c>
      <c r="F9" s="17">
        <v>0.017118</v>
      </c>
      <c r="G9" s="25">
        <v>47334.82</v>
      </c>
      <c r="H9" s="5"/>
    </row>
    <row r="10" spans="1:8" ht="12.75">
      <c r="A10" s="15" t="s">
        <v>66</v>
      </c>
      <c r="B10" s="16">
        <v>469153536</v>
      </c>
      <c r="C10" s="17">
        <v>0.017118</v>
      </c>
      <c r="D10" s="17">
        <v>0</v>
      </c>
      <c r="E10" s="17">
        <v>0</v>
      </c>
      <c r="F10" s="17">
        <v>0.017118</v>
      </c>
      <c r="G10" s="25">
        <v>80309.83</v>
      </c>
      <c r="H10" s="5"/>
    </row>
    <row r="11" spans="1:8" ht="12.75">
      <c r="A11" s="15" t="s">
        <v>93</v>
      </c>
      <c r="B11" s="16">
        <v>83977333</v>
      </c>
      <c r="C11" s="17">
        <v>0.017118</v>
      </c>
      <c r="D11" s="17">
        <v>0</v>
      </c>
      <c r="E11" s="17">
        <v>0</v>
      </c>
      <c r="F11" s="17">
        <v>0.017118</v>
      </c>
      <c r="G11" s="25">
        <v>14375.22</v>
      </c>
      <c r="H11" s="5"/>
    </row>
    <row r="12" spans="1:8" ht="12.75">
      <c r="A12" s="41" t="s">
        <v>20</v>
      </c>
      <c r="B12" s="42">
        <f>SUM(B7:B11)</f>
        <v>2719009818</v>
      </c>
      <c r="C12" s="43"/>
      <c r="D12" s="43"/>
      <c r="E12" s="43"/>
      <c r="F12" s="43"/>
      <c r="G12" s="50">
        <f>SUM(G7:G11)</f>
        <v>465445.96</v>
      </c>
      <c r="H12" s="5"/>
    </row>
    <row r="13" spans="1:8" ht="13.5">
      <c r="A13" s="22" t="s">
        <v>21</v>
      </c>
      <c r="B13" s="19"/>
      <c r="C13" s="20"/>
      <c r="D13" s="20"/>
      <c r="E13" s="20"/>
      <c r="F13" s="20"/>
      <c r="G13" s="26"/>
      <c r="H13" s="5"/>
    </row>
    <row r="14" spans="1:8" ht="12.75">
      <c r="A14" s="15" t="s">
        <v>88</v>
      </c>
      <c r="B14" s="16">
        <v>284963681</v>
      </c>
      <c r="C14" s="17">
        <v>0.044601</v>
      </c>
      <c r="D14" s="17">
        <v>0</v>
      </c>
      <c r="E14" s="17">
        <v>0</v>
      </c>
      <c r="F14" s="17">
        <v>0.044601</v>
      </c>
      <c r="G14" s="25">
        <v>127096.6</v>
      </c>
      <c r="H14" s="5"/>
    </row>
    <row r="15" spans="1:8" ht="12.75">
      <c r="A15" s="15" t="s">
        <v>89</v>
      </c>
      <c r="B15" s="16">
        <v>1008542876</v>
      </c>
      <c r="C15" s="17">
        <v>0.044601</v>
      </c>
      <c r="D15" s="17">
        <v>0</v>
      </c>
      <c r="E15" s="17">
        <v>0</v>
      </c>
      <c r="F15" s="17">
        <v>0.044601</v>
      </c>
      <c r="G15" s="25">
        <v>449820.15</v>
      </c>
      <c r="H15" s="5"/>
    </row>
    <row r="16" spans="1:8" ht="12.75">
      <c r="A16" s="15" t="s">
        <v>79</v>
      </c>
      <c r="B16" s="16">
        <v>858877190</v>
      </c>
      <c r="C16" s="17">
        <v>0.044601</v>
      </c>
      <c r="D16" s="17">
        <v>0</v>
      </c>
      <c r="E16" s="17">
        <v>0</v>
      </c>
      <c r="F16" s="17">
        <v>0.044601</v>
      </c>
      <c r="G16" s="25">
        <v>383068.23</v>
      </c>
      <c r="H16" s="5"/>
    </row>
    <row r="17" spans="1:8" ht="12.75">
      <c r="A17" s="15" t="s">
        <v>82</v>
      </c>
      <c r="B17" s="16">
        <v>2285494902</v>
      </c>
      <c r="C17" s="17">
        <v>0.044601</v>
      </c>
      <c r="D17" s="17">
        <v>0</v>
      </c>
      <c r="E17" s="17">
        <v>0</v>
      </c>
      <c r="F17" s="17">
        <v>0.044601</v>
      </c>
      <c r="G17" s="25">
        <v>1019360.63</v>
      </c>
      <c r="H17" s="5"/>
    </row>
    <row r="18" spans="1:8" ht="12.75">
      <c r="A18" s="15" t="s">
        <v>83</v>
      </c>
      <c r="B18" s="16">
        <v>142888207</v>
      </c>
      <c r="C18" s="17">
        <v>0.044601</v>
      </c>
      <c r="D18" s="17">
        <v>0</v>
      </c>
      <c r="E18" s="17">
        <v>0</v>
      </c>
      <c r="F18" s="17">
        <v>0.044601</v>
      </c>
      <c r="G18" s="25">
        <v>63729.59</v>
      </c>
      <c r="H18" s="5"/>
    </row>
    <row r="19" spans="1:8" ht="12.75">
      <c r="A19" s="15" t="s">
        <v>62</v>
      </c>
      <c r="B19" s="16">
        <v>1250072769</v>
      </c>
      <c r="C19" s="17">
        <v>0.044601</v>
      </c>
      <c r="D19" s="17">
        <v>0</v>
      </c>
      <c r="E19" s="17">
        <v>0</v>
      </c>
      <c r="F19" s="17">
        <v>0.044601</v>
      </c>
      <c r="G19" s="25">
        <v>557544.79</v>
      </c>
      <c r="H19" s="5"/>
    </row>
    <row r="20" spans="1:8" ht="12.75">
      <c r="A20" s="15" t="s">
        <v>100</v>
      </c>
      <c r="B20" s="16">
        <v>2876229732</v>
      </c>
      <c r="C20" s="17">
        <v>0.044601</v>
      </c>
      <c r="D20" s="17">
        <v>0</v>
      </c>
      <c r="E20" s="17">
        <v>0</v>
      </c>
      <c r="F20" s="17">
        <v>0.044601</v>
      </c>
      <c r="G20" s="25">
        <v>1282834.22</v>
      </c>
      <c r="H20" s="5"/>
    </row>
    <row r="21" spans="1:8" ht="12.75">
      <c r="A21" s="41" t="s">
        <v>22</v>
      </c>
      <c r="B21" s="42">
        <f>SUM(B14:B20)</f>
        <v>8707069357</v>
      </c>
      <c r="C21" s="43"/>
      <c r="D21" s="43"/>
      <c r="E21" s="43"/>
      <c r="F21" s="43"/>
      <c r="G21" s="50">
        <f>SUM(G14:G20)</f>
        <v>3883454.21</v>
      </c>
      <c r="H21" s="5"/>
    </row>
    <row r="22" spans="1:8" ht="13.5">
      <c r="A22" s="22" t="s">
        <v>23</v>
      </c>
      <c r="B22" s="19"/>
      <c r="C22" s="20"/>
      <c r="D22" s="20"/>
      <c r="E22" s="20"/>
      <c r="F22" s="20"/>
      <c r="G22" s="26"/>
      <c r="H22" s="5"/>
    </row>
    <row r="23" spans="1:8" ht="12.75">
      <c r="A23" s="15" t="s">
        <v>89</v>
      </c>
      <c r="B23" s="16">
        <v>174328508</v>
      </c>
      <c r="C23" s="17">
        <v>0.034472</v>
      </c>
      <c r="D23" s="17">
        <v>0</v>
      </c>
      <c r="E23" s="17">
        <v>0</v>
      </c>
      <c r="F23" s="17">
        <v>0.034472</v>
      </c>
      <c r="G23" s="25">
        <v>60094.62</v>
      </c>
      <c r="H23" s="5"/>
    </row>
    <row r="24" spans="1:8" ht="12.75">
      <c r="A24" s="15" t="s">
        <v>101</v>
      </c>
      <c r="B24" s="16">
        <v>3273631531</v>
      </c>
      <c r="C24" s="17">
        <v>0.034472</v>
      </c>
      <c r="D24" s="17">
        <v>0</v>
      </c>
      <c r="E24" s="17">
        <v>0</v>
      </c>
      <c r="F24" s="17">
        <v>0.034472</v>
      </c>
      <c r="G24" s="25">
        <v>1128485.75</v>
      </c>
      <c r="H24" s="5"/>
    </row>
    <row r="25" spans="1:8" ht="12.75">
      <c r="A25" s="15" t="s">
        <v>102</v>
      </c>
      <c r="B25" s="16">
        <v>22237187631</v>
      </c>
      <c r="C25" s="17">
        <v>0.034472</v>
      </c>
      <c r="D25" s="17">
        <v>0</v>
      </c>
      <c r="E25" s="17">
        <v>0</v>
      </c>
      <c r="F25" s="17">
        <v>0.034472</v>
      </c>
      <c r="G25" s="25">
        <v>7665639.09</v>
      </c>
      <c r="H25" s="5"/>
    </row>
    <row r="26" spans="1:8" ht="12.75">
      <c r="A26" s="15" t="s">
        <v>103</v>
      </c>
      <c r="B26" s="16">
        <v>160390616</v>
      </c>
      <c r="C26" s="17">
        <v>0.034472</v>
      </c>
      <c r="D26" s="17">
        <v>0</v>
      </c>
      <c r="E26" s="17">
        <v>0</v>
      </c>
      <c r="F26" s="17">
        <v>0.034472</v>
      </c>
      <c r="G26" s="25">
        <v>55289.99</v>
      </c>
      <c r="H26" s="5"/>
    </row>
    <row r="27" spans="1:8" ht="12.75">
      <c r="A27" s="15" t="s">
        <v>100</v>
      </c>
      <c r="B27" s="16">
        <v>644758335</v>
      </c>
      <c r="C27" s="17">
        <v>0.034472</v>
      </c>
      <c r="D27" s="17">
        <v>0</v>
      </c>
      <c r="E27" s="17">
        <v>0</v>
      </c>
      <c r="F27" s="17">
        <v>0.034472</v>
      </c>
      <c r="G27" s="25">
        <v>222262.76</v>
      </c>
      <c r="H27" s="5"/>
    </row>
    <row r="28" spans="1:8" ht="12.75">
      <c r="A28" s="15" t="s">
        <v>104</v>
      </c>
      <c r="B28" s="16">
        <v>370331940</v>
      </c>
      <c r="C28" s="17">
        <v>0.034472</v>
      </c>
      <c r="D28" s="17">
        <v>0</v>
      </c>
      <c r="E28" s="17">
        <v>0</v>
      </c>
      <c r="F28" s="17">
        <v>0.034472</v>
      </c>
      <c r="G28" s="25">
        <v>127663.52</v>
      </c>
      <c r="H28" s="5"/>
    </row>
    <row r="29" spans="1:8" ht="12.75">
      <c r="A29" s="41" t="s">
        <v>52</v>
      </c>
      <c r="B29" s="42">
        <f>SUM(B23:B28)</f>
        <v>26860628561</v>
      </c>
      <c r="C29" s="43"/>
      <c r="D29" s="43"/>
      <c r="E29" s="43"/>
      <c r="F29" s="43"/>
      <c r="G29" s="50">
        <f>SUM(G23:G28)</f>
        <v>9259435.73</v>
      </c>
      <c r="H29" s="5"/>
    </row>
    <row r="30" spans="1:8" ht="13.5">
      <c r="A30" s="22" t="s">
        <v>24</v>
      </c>
      <c r="B30" s="19"/>
      <c r="C30" s="20"/>
      <c r="D30" s="20"/>
      <c r="E30" s="20"/>
      <c r="F30" s="20"/>
      <c r="G30" s="26"/>
      <c r="H30" s="5"/>
    </row>
    <row r="31" spans="1:8" ht="12.75">
      <c r="A31" s="15" t="s">
        <v>105</v>
      </c>
      <c r="B31" s="16">
        <v>1093662843</v>
      </c>
      <c r="C31" s="17">
        <v>0.023522</v>
      </c>
      <c r="D31" s="17">
        <v>0</v>
      </c>
      <c r="E31" s="17">
        <v>0</v>
      </c>
      <c r="F31" s="17">
        <v>0.023522</v>
      </c>
      <c r="G31" s="25">
        <v>257251.14</v>
      </c>
      <c r="H31" s="5"/>
    </row>
    <row r="32" spans="1:8" ht="12.75">
      <c r="A32" s="15" t="s">
        <v>106</v>
      </c>
      <c r="B32" s="16">
        <v>1050035363</v>
      </c>
      <c r="C32" s="17">
        <v>0.023522</v>
      </c>
      <c r="D32" s="17">
        <v>0</v>
      </c>
      <c r="E32" s="17">
        <v>0</v>
      </c>
      <c r="F32" s="17">
        <v>0.023522</v>
      </c>
      <c r="G32" s="25">
        <v>246989.17</v>
      </c>
      <c r="H32" s="5"/>
    </row>
    <row r="33" spans="1:8" ht="12.75">
      <c r="A33" s="15" t="s">
        <v>107</v>
      </c>
      <c r="B33" s="16">
        <v>988741702</v>
      </c>
      <c r="C33" s="17">
        <v>0.023522</v>
      </c>
      <c r="D33" s="17">
        <v>0</v>
      </c>
      <c r="E33" s="17">
        <v>0</v>
      </c>
      <c r="F33" s="17">
        <v>0.023522</v>
      </c>
      <c r="G33" s="25">
        <v>232575.27</v>
      </c>
      <c r="H33" s="5"/>
    </row>
    <row r="34" spans="1:8" ht="12.75">
      <c r="A34" s="15" t="s">
        <v>71</v>
      </c>
      <c r="B34" s="16">
        <v>409742253</v>
      </c>
      <c r="C34" s="17">
        <v>0.023522</v>
      </c>
      <c r="D34" s="17">
        <v>0</v>
      </c>
      <c r="E34" s="17">
        <v>0</v>
      </c>
      <c r="F34" s="17">
        <v>0.023522</v>
      </c>
      <c r="G34" s="25">
        <v>96379.73</v>
      </c>
      <c r="H34" s="5"/>
    </row>
    <row r="35" spans="1:8" ht="12.75">
      <c r="A35" s="15" t="s">
        <v>73</v>
      </c>
      <c r="B35" s="16">
        <v>751825267</v>
      </c>
      <c r="C35" s="17">
        <v>0.023522</v>
      </c>
      <c r="D35" s="17">
        <v>0</v>
      </c>
      <c r="E35" s="17">
        <v>0</v>
      </c>
      <c r="F35" s="17">
        <v>0.023522</v>
      </c>
      <c r="G35" s="25">
        <v>176844.37</v>
      </c>
      <c r="H35" s="5"/>
    </row>
    <row r="36" spans="1:8" ht="12.75">
      <c r="A36" s="41" t="s">
        <v>25</v>
      </c>
      <c r="B36" s="42">
        <f>SUM(B31:B35)</f>
        <v>4294007428</v>
      </c>
      <c r="C36" s="43"/>
      <c r="D36" s="43"/>
      <c r="E36" s="43"/>
      <c r="F36" s="43"/>
      <c r="G36" s="50">
        <f>SUM(G31:G35)</f>
        <v>1010039.68</v>
      </c>
      <c r="H36" s="5"/>
    </row>
    <row r="37" spans="1:8" ht="13.5">
      <c r="A37" s="22" t="s">
        <v>26</v>
      </c>
      <c r="B37" s="19"/>
      <c r="C37" s="20"/>
      <c r="D37" s="20"/>
      <c r="E37" s="20"/>
      <c r="F37" s="20"/>
      <c r="G37" s="26"/>
      <c r="H37" s="5"/>
    </row>
    <row r="38" spans="1:8" ht="12.75">
      <c r="A38" s="15" t="s">
        <v>108</v>
      </c>
      <c r="B38" s="16">
        <v>495680116</v>
      </c>
      <c r="C38" s="17">
        <v>0.037953</v>
      </c>
      <c r="D38" s="17">
        <v>0.001176</v>
      </c>
      <c r="E38" s="17">
        <v>0</v>
      </c>
      <c r="F38" s="17">
        <v>0.039129</v>
      </c>
      <c r="G38" s="25">
        <v>193954.75</v>
      </c>
      <c r="H38" s="5"/>
    </row>
    <row r="39" spans="1:8" ht="12.75">
      <c r="A39" s="15" t="s">
        <v>109</v>
      </c>
      <c r="B39" s="16">
        <v>1124973122</v>
      </c>
      <c r="C39" s="17">
        <v>0.037953</v>
      </c>
      <c r="D39" s="17">
        <v>0.001176</v>
      </c>
      <c r="E39" s="17">
        <v>0</v>
      </c>
      <c r="F39" s="17">
        <v>0.039129</v>
      </c>
      <c r="G39" s="25">
        <v>440191.71</v>
      </c>
      <c r="H39" s="5"/>
    </row>
    <row r="40" spans="1:8" ht="12.75">
      <c r="A40" s="15" t="s">
        <v>99</v>
      </c>
      <c r="B40" s="16">
        <v>142370602</v>
      </c>
      <c r="C40" s="17">
        <v>0.037952</v>
      </c>
      <c r="D40" s="17">
        <v>0.001176</v>
      </c>
      <c r="E40" s="17">
        <v>0</v>
      </c>
      <c r="F40" s="17">
        <v>0.039128</v>
      </c>
      <c r="G40" s="25">
        <v>55706.72</v>
      </c>
      <c r="H40" s="5"/>
    </row>
    <row r="41" spans="1:8" ht="12.75">
      <c r="A41" s="15" t="s">
        <v>93</v>
      </c>
      <c r="B41" s="16">
        <v>56884497</v>
      </c>
      <c r="C41" s="17">
        <v>0.037952</v>
      </c>
      <c r="D41" s="17">
        <v>0.001177</v>
      </c>
      <c r="E41" s="17">
        <v>0</v>
      </c>
      <c r="F41" s="17">
        <v>0.039129</v>
      </c>
      <c r="G41" s="25">
        <v>22258.36</v>
      </c>
      <c r="H41" s="5"/>
    </row>
    <row r="42" spans="1:8" ht="12.75">
      <c r="A42" s="41" t="s">
        <v>27</v>
      </c>
      <c r="B42" s="42">
        <f>SUM(B38:B41)</f>
        <v>1819908337</v>
      </c>
      <c r="C42" s="43"/>
      <c r="D42" s="43"/>
      <c r="E42" s="43"/>
      <c r="F42" s="43"/>
      <c r="G42" s="50">
        <f>SUM(G38:G41)</f>
        <v>712111.5399999999</v>
      </c>
      <c r="H42" s="5"/>
    </row>
    <row r="43" spans="1:8" ht="13.5">
      <c r="A43" s="22" t="s">
        <v>28</v>
      </c>
      <c r="B43" s="19"/>
      <c r="C43" s="20"/>
      <c r="D43" s="20"/>
      <c r="E43" s="20"/>
      <c r="F43" s="20"/>
      <c r="G43" s="26"/>
      <c r="H43" s="5"/>
    </row>
    <row r="44" spans="1:8" ht="12.75">
      <c r="A44" s="15" t="s">
        <v>56</v>
      </c>
      <c r="B44" s="16">
        <v>868622948</v>
      </c>
      <c r="C44" s="17">
        <v>0.031846</v>
      </c>
      <c r="D44" s="17">
        <v>0</v>
      </c>
      <c r="E44" s="17">
        <v>0</v>
      </c>
      <c r="F44" s="17">
        <v>0.031846</v>
      </c>
      <c r="G44" s="25">
        <v>276622.02</v>
      </c>
      <c r="H44" s="5"/>
    </row>
    <row r="45" spans="1:8" ht="12.75">
      <c r="A45" s="15" t="s">
        <v>110</v>
      </c>
      <c r="B45" s="16">
        <v>538999882</v>
      </c>
      <c r="C45" s="17">
        <v>0.031846</v>
      </c>
      <c r="D45" s="17">
        <v>0</v>
      </c>
      <c r="E45" s="17">
        <v>0</v>
      </c>
      <c r="F45" s="17">
        <v>0.031846</v>
      </c>
      <c r="G45" s="25">
        <v>171649.87</v>
      </c>
      <c r="H45" s="5"/>
    </row>
    <row r="46" spans="1:8" ht="12.75">
      <c r="A46" s="15" t="s">
        <v>111</v>
      </c>
      <c r="B46" s="16">
        <v>806292266</v>
      </c>
      <c r="C46" s="17">
        <v>0.031846</v>
      </c>
      <c r="D46" s="17">
        <v>0</v>
      </c>
      <c r="E46" s="17">
        <v>0</v>
      </c>
      <c r="F46" s="17">
        <v>0.031846</v>
      </c>
      <c r="G46" s="25">
        <v>256772.06</v>
      </c>
      <c r="H46" s="5"/>
    </row>
    <row r="47" spans="1:8" ht="12.75">
      <c r="A47" s="15" t="s">
        <v>112</v>
      </c>
      <c r="B47" s="16">
        <v>644869348</v>
      </c>
      <c r="C47" s="17">
        <v>0.031846</v>
      </c>
      <c r="D47" s="17">
        <v>0</v>
      </c>
      <c r="E47" s="17">
        <v>0</v>
      </c>
      <c r="F47" s="17">
        <v>0.031846</v>
      </c>
      <c r="G47" s="25">
        <v>205366.76</v>
      </c>
      <c r="H47" s="5"/>
    </row>
    <row r="48" spans="1:8" ht="12.75">
      <c r="A48" s="15" t="s">
        <v>113</v>
      </c>
      <c r="B48" s="16">
        <v>1241786501</v>
      </c>
      <c r="C48" s="17">
        <v>0.031846</v>
      </c>
      <c r="D48" s="17">
        <v>0</v>
      </c>
      <c r="E48" s="17">
        <v>0</v>
      </c>
      <c r="F48" s="17">
        <v>0.031846</v>
      </c>
      <c r="G48" s="25">
        <v>395460.1</v>
      </c>
      <c r="H48" s="5"/>
    </row>
    <row r="49" spans="1:8" ht="12.75">
      <c r="A49" s="41" t="s">
        <v>29</v>
      </c>
      <c r="B49" s="42">
        <f>SUM(B44:B48)</f>
        <v>4100570945</v>
      </c>
      <c r="C49" s="43"/>
      <c r="D49" s="43"/>
      <c r="E49" s="43"/>
      <c r="F49" s="43"/>
      <c r="G49" s="50">
        <f>SUM(G44:G48)</f>
        <v>1305870.81</v>
      </c>
      <c r="H49" s="5"/>
    </row>
    <row r="50" spans="1:8" ht="13.5">
      <c r="A50" s="22" t="s">
        <v>30</v>
      </c>
      <c r="B50" s="19"/>
      <c r="C50" s="20"/>
      <c r="D50" s="20"/>
      <c r="E50" s="20"/>
      <c r="F50" s="20"/>
      <c r="G50" s="26"/>
      <c r="H50" s="5"/>
    </row>
    <row r="51" spans="1:8" ht="12.75">
      <c r="A51" s="15" t="s">
        <v>101</v>
      </c>
      <c r="B51" s="16">
        <v>119618277</v>
      </c>
      <c r="C51" s="17">
        <v>0.03172</v>
      </c>
      <c r="D51" s="17">
        <v>0</v>
      </c>
      <c r="E51" s="17">
        <v>0</v>
      </c>
      <c r="F51" s="17">
        <v>0.03172</v>
      </c>
      <c r="G51" s="25">
        <v>37942.92</v>
      </c>
      <c r="H51" s="5"/>
    </row>
    <row r="52" spans="1:8" ht="12.75">
      <c r="A52" s="15" t="s">
        <v>74</v>
      </c>
      <c r="B52" s="16">
        <v>291795240</v>
      </c>
      <c r="C52" s="17">
        <v>0.03172</v>
      </c>
      <c r="D52" s="17">
        <v>0</v>
      </c>
      <c r="E52" s="17">
        <v>0</v>
      </c>
      <c r="F52" s="17">
        <v>0.03172</v>
      </c>
      <c r="G52" s="25">
        <v>92557.47</v>
      </c>
      <c r="H52" s="5"/>
    </row>
    <row r="53" spans="1:8" ht="12.75">
      <c r="A53" s="15" t="s">
        <v>115</v>
      </c>
      <c r="B53" s="16">
        <v>842833646</v>
      </c>
      <c r="C53" s="17">
        <v>0.03172</v>
      </c>
      <c r="D53" s="17">
        <v>0</v>
      </c>
      <c r="E53" s="17">
        <v>0</v>
      </c>
      <c r="F53" s="17">
        <v>0.03172</v>
      </c>
      <c r="G53" s="25">
        <v>267353.86</v>
      </c>
      <c r="H53" s="5"/>
    </row>
    <row r="54" spans="1:8" ht="12.75">
      <c r="A54" s="15" t="s">
        <v>102</v>
      </c>
      <c r="B54" s="16">
        <v>503153216</v>
      </c>
      <c r="C54" s="17">
        <v>0.03172</v>
      </c>
      <c r="D54" s="17">
        <v>0</v>
      </c>
      <c r="E54" s="17">
        <v>0</v>
      </c>
      <c r="F54" s="17">
        <v>0.03172</v>
      </c>
      <c r="G54" s="25">
        <v>159600.91</v>
      </c>
      <c r="H54" s="5"/>
    </row>
    <row r="55" spans="1:8" ht="12.75">
      <c r="A55" s="15" t="s">
        <v>114</v>
      </c>
      <c r="B55" s="16">
        <v>1118684548</v>
      </c>
      <c r="C55" s="17">
        <v>0.03172</v>
      </c>
      <c r="D55" s="17">
        <v>0</v>
      </c>
      <c r="E55" s="17">
        <v>0</v>
      </c>
      <c r="F55" s="17">
        <v>0.03172</v>
      </c>
      <c r="G55" s="25">
        <v>354847.27</v>
      </c>
      <c r="H55" s="5"/>
    </row>
    <row r="56" spans="1:8" ht="12.75">
      <c r="A56" s="15" t="s">
        <v>103</v>
      </c>
      <c r="B56" s="16">
        <v>2121284734</v>
      </c>
      <c r="C56" s="17">
        <v>0.03172</v>
      </c>
      <c r="D56" s="17">
        <v>0</v>
      </c>
      <c r="E56" s="17">
        <v>0</v>
      </c>
      <c r="F56" s="17">
        <v>0.03172</v>
      </c>
      <c r="G56" s="25">
        <v>672872.19</v>
      </c>
      <c r="H56" s="5"/>
    </row>
    <row r="57" spans="1:8" ht="12.75">
      <c r="A57" s="15" t="s">
        <v>75</v>
      </c>
      <c r="B57" s="16">
        <v>541926756</v>
      </c>
      <c r="C57" s="17">
        <v>0.03172</v>
      </c>
      <c r="D57" s="17">
        <v>0</v>
      </c>
      <c r="E57" s="17">
        <v>0</v>
      </c>
      <c r="F57" s="17">
        <v>0.03172</v>
      </c>
      <c r="G57" s="25">
        <v>171899.4</v>
      </c>
      <c r="H57" s="5"/>
    </row>
    <row r="58" spans="1:8" ht="12.75">
      <c r="A58" s="15" t="s">
        <v>116</v>
      </c>
      <c r="B58" s="16">
        <v>1432222644</v>
      </c>
      <c r="C58" s="17">
        <v>0.03172</v>
      </c>
      <c r="D58" s="17">
        <v>0</v>
      </c>
      <c r="E58" s="17">
        <v>0</v>
      </c>
      <c r="F58" s="17">
        <v>0.03172</v>
      </c>
      <c r="G58" s="25">
        <v>454300.49</v>
      </c>
      <c r="H58" s="5"/>
    </row>
    <row r="59" spans="1:8" ht="12.75">
      <c r="A59" s="41" t="s">
        <v>31</v>
      </c>
      <c r="B59" s="42">
        <f>SUM(B51:B58)</f>
        <v>6971519061</v>
      </c>
      <c r="C59" s="43"/>
      <c r="D59" s="43"/>
      <c r="E59" s="43"/>
      <c r="F59" s="43"/>
      <c r="G59" s="50">
        <f>SUM(G51:G58)</f>
        <v>2211374.51</v>
      </c>
      <c r="H59" s="5"/>
    </row>
    <row r="60" spans="1:8" ht="13.5">
      <c r="A60" s="22" t="s">
        <v>32</v>
      </c>
      <c r="B60" s="19"/>
      <c r="C60" s="20"/>
      <c r="D60" s="20"/>
      <c r="E60" s="20"/>
      <c r="F60" s="20"/>
      <c r="G60" s="26"/>
      <c r="H60" s="5"/>
    </row>
    <row r="61" spans="1:8" ht="12.75">
      <c r="A61" s="15" t="s">
        <v>117</v>
      </c>
      <c r="B61" s="16">
        <v>260621556</v>
      </c>
      <c r="C61" s="17">
        <v>0.05344</v>
      </c>
      <c r="D61" s="17">
        <v>0</v>
      </c>
      <c r="E61" s="17">
        <v>0</v>
      </c>
      <c r="F61" s="17">
        <v>0.05344</v>
      </c>
      <c r="G61" s="25">
        <v>139276.13</v>
      </c>
      <c r="H61" s="5"/>
    </row>
    <row r="62" spans="1:8" ht="12.75">
      <c r="A62" s="15" t="s">
        <v>118</v>
      </c>
      <c r="B62" s="16">
        <v>629007403</v>
      </c>
      <c r="C62" s="17">
        <v>0.053438</v>
      </c>
      <c r="D62" s="17">
        <v>0</v>
      </c>
      <c r="E62" s="17">
        <v>0</v>
      </c>
      <c r="F62" s="17">
        <v>0.053438</v>
      </c>
      <c r="G62" s="25">
        <v>336128.95</v>
      </c>
      <c r="H62" s="5"/>
    </row>
    <row r="63" spans="1:8" ht="12.75">
      <c r="A63" s="15" t="s">
        <v>119</v>
      </c>
      <c r="B63" s="16">
        <v>1026534252</v>
      </c>
      <c r="C63" s="17">
        <v>0.053438</v>
      </c>
      <c r="D63" s="17">
        <v>0</v>
      </c>
      <c r="E63" s="17">
        <v>0</v>
      </c>
      <c r="F63" s="17">
        <v>0.053438</v>
      </c>
      <c r="G63" s="25">
        <v>548559.93</v>
      </c>
      <c r="H63" s="5"/>
    </row>
    <row r="64" spans="1:8" ht="12.75">
      <c r="A64" s="15" t="s">
        <v>120</v>
      </c>
      <c r="B64" s="16">
        <v>2715415585</v>
      </c>
      <c r="C64" s="17">
        <v>0.05344</v>
      </c>
      <c r="D64" s="17">
        <v>0</v>
      </c>
      <c r="E64" s="17">
        <v>0</v>
      </c>
      <c r="F64" s="17">
        <v>0.05344</v>
      </c>
      <c r="G64" s="25">
        <v>1451117.98</v>
      </c>
      <c r="H64" s="5"/>
    </row>
    <row r="65" spans="1:8" ht="12.75">
      <c r="A65" s="15" t="s">
        <v>121</v>
      </c>
      <c r="B65" s="16">
        <v>210106363</v>
      </c>
      <c r="C65" s="17">
        <v>0.05344</v>
      </c>
      <c r="D65" s="17">
        <v>0</v>
      </c>
      <c r="E65" s="17">
        <v>0</v>
      </c>
      <c r="F65" s="17">
        <v>0.05344</v>
      </c>
      <c r="G65" s="25">
        <v>112280.83</v>
      </c>
      <c r="H65" s="5"/>
    </row>
    <row r="66" spans="1:8" ht="12.75">
      <c r="A66" s="38" t="s">
        <v>33</v>
      </c>
      <c r="B66" s="39">
        <f>SUM(B61:B65)</f>
        <v>4841685159</v>
      </c>
      <c r="C66" s="40"/>
      <c r="D66" s="40"/>
      <c r="E66" s="40"/>
      <c r="F66" s="40"/>
      <c r="G66" s="49">
        <f>SUM(G61:G65)</f>
        <v>2587363.8200000003</v>
      </c>
      <c r="H66" s="5"/>
    </row>
    <row r="67" spans="1:7" ht="12.75">
      <c r="A67" s="27"/>
      <c r="B67" s="27"/>
      <c r="C67" s="36"/>
      <c r="D67" s="36"/>
      <c r="E67" s="36"/>
      <c r="F67" s="28"/>
      <c r="G67" s="27"/>
    </row>
    <row r="68" spans="1:7" ht="12.75">
      <c r="A68" s="27"/>
      <c r="B68" s="27"/>
      <c r="C68" s="36"/>
      <c r="D68" s="36"/>
      <c r="E68" s="36"/>
      <c r="F68" s="28"/>
      <c r="G68" s="27"/>
    </row>
    <row r="69" spans="1:7" ht="12.75">
      <c r="A69" s="27"/>
      <c r="B69" s="27"/>
      <c r="C69" s="36"/>
      <c r="D69" s="36"/>
      <c r="E69" s="36"/>
      <c r="F69" s="28"/>
      <c r="G69" s="27"/>
    </row>
    <row r="70" spans="1:7" ht="12.75">
      <c r="A70" s="27"/>
      <c r="B70" s="70"/>
      <c r="C70" s="36"/>
      <c r="D70" s="36"/>
      <c r="E70" s="36"/>
      <c r="F70" s="28"/>
      <c r="G70" s="52"/>
    </row>
    <row r="72" spans="1:7" ht="12.75">
      <c r="A72" s="27"/>
      <c r="B72" s="27"/>
      <c r="C72" s="36"/>
      <c r="D72" s="36"/>
      <c r="E72" s="36"/>
      <c r="F72" s="28"/>
      <c r="G72" s="27"/>
    </row>
    <row r="74" spans="1:7" ht="12.75">
      <c r="A74" s="73" t="s">
        <v>204</v>
      </c>
      <c r="B74" s="71">
        <f>+B12+B21+B29+B36+B42+B49+B59+B66</f>
        <v>60314398666</v>
      </c>
      <c r="C74" s="36"/>
      <c r="D74" s="36"/>
      <c r="E74" s="36"/>
      <c r="F74" s="28"/>
      <c r="G74" s="71">
        <f>+G12+G21+G29+G36+G42+G49+G59+G66</f>
        <v>21435096.259999998</v>
      </c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10" r:id="rId1"/>
  <headerFooter alignWithMargins="0">
    <oddFooter>&amp;C&amp;"Times New Roman,Regular"Nebraska Department of Revenue, Property Assessment Division 2015 Annual Report&amp;R&amp;"Times New Roman,Regular"Table 16, Page 91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selection activeCell="A1" sqref="A1:G1"/>
    </sheetView>
  </sheetViews>
  <sheetFormatPr defaultColWidth="10.28125" defaultRowHeight="12.75"/>
  <cols>
    <col min="1" max="1" width="33.00390625" style="0" customWidth="1"/>
    <col min="2" max="2" width="15.7109375" style="0" customWidth="1"/>
    <col min="3" max="5" width="10.7109375" style="32" customWidth="1"/>
    <col min="6" max="6" width="10.7109375" style="1" customWidth="1"/>
    <col min="7" max="7" width="15.7109375" style="0" customWidth="1"/>
  </cols>
  <sheetData>
    <row r="1" spans="1:8" s="13" customFormat="1" ht="16.5" customHeight="1">
      <c r="A1" s="77" t="str">
        <f>'table 16 pg1 '!$A$1</f>
        <v>Table 16 Natural Resource Districts (NRD) 2015</v>
      </c>
      <c r="B1" s="78"/>
      <c r="C1" s="78"/>
      <c r="D1" s="78"/>
      <c r="E1" s="78"/>
      <c r="F1" s="78"/>
      <c r="G1" s="78"/>
      <c r="H1" s="12"/>
    </row>
    <row r="2" spans="1:8" s="13" customFormat="1" ht="16.5" customHeight="1">
      <c r="A2" s="77" t="s">
        <v>6</v>
      </c>
      <c r="B2" s="78"/>
      <c r="C2" s="78"/>
      <c r="D2" s="78"/>
      <c r="E2" s="78"/>
      <c r="F2" s="78"/>
      <c r="G2" s="78"/>
      <c r="H2" s="12"/>
    </row>
    <row r="3" spans="1:8" ht="6.75" customHeight="1">
      <c r="A3" s="6"/>
      <c r="B3" s="6"/>
      <c r="C3" s="33"/>
      <c r="D3" s="33"/>
      <c r="E3" s="33"/>
      <c r="F3" s="7"/>
      <c r="G3" s="6"/>
      <c r="H3" s="5"/>
    </row>
    <row r="4" spans="1:8" ht="12.75">
      <c r="A4" s="8"/>
      <c r="B4" s="8"/>
      <c r="C4" s="34" t="s">
        <v>146</v>
      </c>
      <c r="D4" s="34" t="s">
        <v>148</v>
      </c>
      <c r="E4" s="34" t="s">
        <v>150</v>
      </c>
      <c r="F4" s="9" t="s">
        <v>1</v>
      </c>
      <c r="G4" s="8" t="s">
        <v>4</v>
      </c>
      <c r="H4" s="5"/>
    </row>
    <row r="5" spans="1:8" ht="12.75">
      <c r="A5" s="10" t="s">
        <v>5</v>
      </c>
      <c r="B5" s="10" t="s">
        <v>0</v>
      </c>
      <c r="C5" s="35" t="s">
        <v>147</v>
      </c>
      <c r="D5" s="35" t="s">
        <v>149</v>
      </c>
      <c r="E5" s="35" t="s">
        <v>149</v>
      </c>
      <c r="F5" s="11" t="s">
        <v>2</v>
      </c>
      <c r="G5" s="10" t="s">
        <v>3</v>
      </c>
      <c r="H5" s="5"/>
    </row>
    <row r="6" spans="1:8" ht="13.5">
      <c r="A6" s="22" t="s">
        <v>34</v>
      </c>
      <c r="B6" s="19"/>
      <c r="C6" s="20"/>
      <c r="D6" s="20"/>
      <c r="E6" s="20"/>
      <c r="F6" s="20"/>
      <c r="G6" s="26"/>
      <c r="H6" s="5"/>
    </row>
    <row r="7" spans="1:8" ht="12.75">
      <c r="A7" s="15" t="s">
        <v>78</v>
      </c>
      <c r="B7" s="16">
        <v>910300277</v>
      </c>
      <c r="C7" s="17">
        <v>0.030449</v>
      </c>
      <c r="D7" s="17">
        <v>0</v>
      </c>
      <c r="E7" s="17">
        <v>0.007586</v>
      </c>
      <c r="F7" s="17">
        <v>0.038035</v>
      </c>
      <c r="G7" s="44">
        <v>346233.06</v>
      </c>
      <c r="H7" s="5"/>
    </row>
    <row r="8" spans="1:8" ht="12.75">
      <c r="A8" s="15" t="s">
        <v>81</v>
      </c>
      <c r="B8" s="16">
        <v>1678076757</v>
      </c>
      <c r="C8" s="17">
        <v>0.030448</v>
      </c>
      <c r="D8" s="17">
        <v>0</v>
      </c>
      <c r="E8" s="17">
        <v>0.007586</v>
      </c>
      <c r="F8" s="17">
        <v>0.038034</v>
      </c>
      <c r="G8" s="25">
        <v>638240.42</v>
      </c>
      <c r="H8" s="5"/>
    </row>
    <row r="9" spans="1:8" ht="12.75">
      <c r="A9" s="15" t="s">
        <v>82</v>
      </c>
      <c r="B9" s="16">
        <v>3811505</v>
      </c>
      <c r="C9" s="17">
        <v>0.030448</v>
      </c>
      <c r="D9" s="17">
        <v>0</v>
      </c>
      <c r="E9" s="17">
        <v>0.007586</v>
      </c>
      <c r="F9" s="17">
        <v>0.038034</v>
      </c>
      <c r="G9" s="25">
        <v>1449.67</v>
      </c>
      <c r="H9" s="5"/>
    </row>
    <row r="10" spans="1:8" ht="12.75">
      <c r="A10" s="15" t="s">
        <v>122</v>
      </c>
      <c r="B10" s="16">
        <v>39124877435</v>
      </c>
      <c r="C10" s="17">
        <v>0.03045</v>
      </c>
      <c r="D10" s="17">
        <v>0</v>
      </c>
      <c r="E10" s="17">
        <v>0.00759</v>
      </c>
      <c r="F10" s="17">
        <v>0.03804</v>
      </c>
      <c r="G10" s="25">
        <v>14883094.56</v>
      </c>
      <c r="H10" s="5"/>
    </row>
    <row r="11" spans="1:8" ht="12.75">
      <c r="A11" s="15" t="s">
        <v>123</v>
      </c>
      <c r="B11" s="16">
        <v>12785172881</v>
      </c>
      <c r="C11" s="17">
        <v>0.030449</v>
      </c>
      <c r="D11" s="17">
        <v>0</v>
      </c>
      <c r="E11" s="17">
        <v>0.007586</v>
      </c>
      <c r="F11" s="17">
        <v>0.038035</v>
      </c>
      <c r="G11" s="25">
        <v>4862839.76</v>
      </c>
      <c r="H11" s="5"/>
    </row>
    <row r="12" spans="1:8" ht="12.75">
      <c r="A12" s="15" t="s">
        <v>86</v>
      </c>
      <c r="B12" s="16">
        <v>532430184</v>
      </c>
      <c r="C12" s="17">
        <v>0.030448</v>
      </c>
      <c r="D12" s="17">
        <v>0</v>
      </c>
      <c r="E12" s="17">
        <v>0.007586</v>
      </c>
      <c r="F12" s="17">
        <v>0.038034</v>
      </c>
      <c r="G12" s="25">
        <v>202504.35</v>
      </c>
      <c r="H12" s="5"/>
    </row>
    <row r="13" spans="1:8" ht="12.75">
      <c r="A13" s="15" t="s">
        <v>124</v>
      </c>
      <c r="B13" s="16">
        <v>2823021661</v>
      </c>
      <c r="C13" s="17">
        <v>0.030449</v>
      </c>
      <c r="D13" s="17">
        <v>0</v>
      </c>
      <c r="E13" s="17">
        <v>0.007585</v>
      </c>
      <c r="F13" s="17">
        <v>0.038034</v>
      </c>
      <c r="G13" s="25">
        <v>1073708.65</v>
      </c>
      <c r="H13" s="5"/>
    </row>
    <row r="14" spans="1:8" ht="12.75">
      <c r="A14" s="41" t="s">
        <v>35</v>
      </c>
      <c r="B14" s="42">
        <f>SUM(B7:B13)</f>
        <v>57857690700</v>
      </c>
      <c r="C14" s="43"/>
      <c r="D14" s="43"/>
      <c r="E14" s="43"/>
      <c r="F14" s="43"/>
      <c r="G14" s="45">
        <f>SUM(G7:G13)</f>
        <v>22008070.47</v>
      </c>
      <c r="H14" s="5"/>
    </row>
    <row r="15" spans="1:8" ht="13.5">
      <c r="A15" s="22" t="s">
        <v>36</v>
      </c>
      <c r="B15" s="19"/>
      <c r="C15" s="20"/>
      <c r="D15" s="20"/>
      <c r="E15" s="20"/>
      <c r="F15" s="20"/>
      <c r="G15" s="26"/>
      <c r="H15" s="5"/>
    </row>
    <row r="16" spans="1:8" ht="12.75">
      <c r="A16" s="15" t="s">
        <v>125</v>
      </c>
      <c r="B16" s="16">
        <v>1481373871</v>
      </c>
      <c r="C16" s="17">
        <v>0.051335</v>
      </c>
      <c r="D16" s="17">
        <v>0</v>
      </c>
      <c r="E16" s="17">
        <v>0</v>
      </c>
      <c r="F16" s="17">
        <v>0.051335</v>
      </c>
      <c r="G16" s="25">
        <v>760463.84</v>
      </c>
      <c r="H16" s="5"/>
    </row>
    <row r="17" spans="1:8" ht="12.75">
      <c r="A17" s="15" t="s">
        <v>126</v>
      </c>
      <c r="B17" s="16">
        <v>407801751</v>
      </c>
      <c r="C17" s="17">
        <v>0.051335</v>
      </c>
      <c r="D17" s="17">
        <v>0</v>
      </c>
      <c r="E17" s="17">
        <v>0</v>
      </c>
      <c r="F17" s="17">
        <v>0.051335</v>
      </c>
      <c r="G17" s="25">
        <v>209344.68</v>
      </c>
      <c r="H17" s="5"/>
    </row>
    <row r="18" spans="1:8" ht="12.75">
      <c r="A18" s="15" t="s">
        <v>127</v>
      </c>
      <c r="B18" s="16">
        <v>715037985</v>
      </c>
      <c r="C18" s="17">
        <v>0.051335</v>
      </c>
      <c r="D18" s="17">
        <v>0</v>
      </c>
      <c r="E18" s="17">
        <v>0</v>
      </c>
      <c r="F18" s="17">
        <v>0.051335</v>
      </c>
      <c r="G18" s="25">
        <v>367064.91</v>
      </c>
      <c r="H18" s="5"/>
    </row>
    <row r="19" spans="1:8" ht="12.75">
      <c r="A19" s="41" t="s">
        <v>37</v>
      </c>
      <c r="B19" s="42">
        <f>SUM(B16:B18)</f>
        <v>2604213607</v>
      </c>
      <c r="C19" s="43"/>
      <c r="D19" s="43"/>
      <c r="E19" s="43"/>
      <c r="F19" s="43"/>
      <c r="G19" s="45">
        <f>SUM(G16:G18)</f>
        <v>1336873.43</v>
      </c>
      <c r="H19" s="5"/>
    </row>
    <row r="20" spans="1:8" ht="13.5">
      <c r="A20" s="22" t="s">
        <v>38</v>
      </c>
      <c r="B20" s="19"/>
      <c r="C20" s="20"/>
      <c r="D20" s="20"/>
      <c r="E20" s="20"/>
      <c r="F20" s="20"/>
      <c r="G20" s="26"/>
      <c r="H20" s="5"/>
    </row>
    <row r="21" spans="1:8" ht="12.75">
      <c r="A21" s="15" t="s">
        <v>128</v>
      </c>
      <c r="B21" s="16">
        <v>868585567</v>
      </c>
      <c r="C21" s="17">
        <v>0.040357</v>
      </c>
      <c r="D21" s="17">
        <v>0</v>
      </c>
      <c r="E21" s="17">
        <v>0</v>
      </c>
      <c r="F21" s="17">
        <v>0.040357</v>
      </c>
      <c r="G21" s="25">
        <v>350535.09</v>
      </c>
      <c r="H21" s="5"/>
    </row>
    <row r="22" spans="1:8" ht="12.75">
      <c r="A22" s="15" t="s">
        <v>129</v>
      </c>
      <c r="B22" s="16">
        <v>2097054172</v>
      </c>
      <c r="C22" s="17">
        <v>0.040357</v>
      </c>
      <c r="D22" s="17">
        <v>0</v>
      </c>
      <c r="E22" s="17">
        <v>0</v>
      </c>
      <c r="F22" s="17">
        <v>0.040357</v>
      </c>
      <c r="G22" s="25">
        <v>846308.15</v>
      </c>
      <c r="H22" s="5"/>
    </row>
    <row r="23" spans="1:8" ht="12.75">
      <c r="A23" s="15" t="s">
        <v>130</v>
      </c>
      <c r="B23" s="16">
        <v>2356434983</v>
      </c>
      <c r="C23" s="17">
        <v>0.040357</v>
      </c>
      <c r="D23" s="17">
        <v>0</v>
      </c>
      <c r="E23" s="17">
        <v>0</v>
      </c>
      <c r="F23" s="17">
        <v>0.040357</v>
      </c>
      <c r="G23" s="25">
        <v>950986.01</v>
      </c>
      <c r="H23" s="5"/>
    </row>
    <row r="24" spans="1:8" ht="12.75">
      <c r="A24" s="41" t="s">
        <v>39</v>
      </c>
      <c r="B24" s="42">
        <f>SUM(B21:B23)</f>
        <v>5322074722</v>
      </c>
      <c r="C24" s="43"/>
      <c r="D24" s="43"/>
      <c r="E24" s="43"/>
      <c r="F24" s="43"/>
      <c r="G24" s="45">
        <f>SUM(G21:G23)</f>
        <v>2147829.25</v>
      </c>
      <c r="H24" s="5"/>
    </row>
    <row r="25" spans="1:8" ht="13.5">
      <c r="A25" s="22" t="s">
        <v>40</v>
      </c>
      <c r="B25" s="19"/>
      <c r="C25" s="20"/>
      <c r="D25" s="20"/>
      <c r="E25" s="20"/>
      <c r="F25" s="20"/>
      <c r="G25" s="26"/>
      <c r="H25" s="5"/>
    </row>
    <row r="26" spans="1:8" ht="12.75">
      <c r="A26" s="15" t="s">
        <v>131</v>
      </c>
      <c r="B26" s="16">
        <v>187005151</v>
      </c>
      <c r="C26" s="17">
        <v>0.046305</v>
      </c>
      <c r="D26" s="17">
        <v>0</v>
      </c>
      <c r="E26" s="17">
        <v>0</v>
      </c>
      <c r="F26" s="17">
        <v>0.046305</v>
      </c>
      <c r="G26" s="25">
        <v>86592.77</v>
      </c>
      <c r="H26" s="5"/>
    </row>
    <row r="27" spans="1:8" ht="12.75">
      <c r="A27" s="15" t="s">
        <v>132</v>
      </c>
      <c r="B27" s="16">
        <v>1552161608</v>
      </c>
      <c r="C27" s="17">
        <v>0.046305</v>
      </c>
      <c r="D27" s="17">
        <v>0</v>
      </c>
      <c r="E27" s="17">
        <v>0</v>
      </c>
      <c r="F27" s="17">
        <v>0.046305</v>
      </c>
      <c r="G27" s="25">
        <v>718728.59</v>
      </c>
      <c r="H27" s="5"/>
    </row>
    <row r="28" spans="1:8" ht="12.75">
      <c r="A28" s="15" t="s">
        <v>112</v>
      </c>
      <c r="B28" s="16">
        <v>3794769695</v>
      </c>
      <c r="C28" s="17">
        <v>0.046305</v>
      </c>
      <c r="D28" s="17">
        <v>0</v>
      </c>
      <c r="E28" s="17">
        <v>0</v>
      </c>
      <c r="F28" s="17">
        <v>0.046305</v>
      </c>
      <c r="G28" s="25">
        <v>1757181.23</v>
      </c>
      <c r="H28" s="5"/>
    </row>
    <row r="29" spans="1:8" ht="12.75">
      <c r="A29" s="15" t="s">
        <v>133</v>
      </c>
      <c r="B29" s="16">
        <v>150106310</v>
      </c>
      <c r="C29" s="17">
        <v>0.046305</v>
      </c>
      <c r="D29" s="17">
        <v>0</v>
      </c>
      <c r="E29" s="17">
        <v>0</v>
      </c>
      <c r="F29" s="17">
        <v>0.046305</v>
      </c>
      <c r="G29" s="25">
        <v>69507.22</v>
      </c>
      <c r="H29" s="5"/>
    </row>
    <row r="30" spans="1:8" ht="12.75">
      <c r="A30" s="41" t="s">
        <v>41</v>
      </c>
      <c r="B30" s="42">
        <f>SUM(B26:B29)</f>
        <v>5684042764</v>
      </c>
      <c r="C30" s="43"/>
      <c r="D30" s="43"/>
      <c r="E30" s="43"/>
      <c r="F30" s="43"/>
      <c r="G30" s="45">
        <f>SUM(G26:G29)</f>
        <v>2632009.81</v>
      </c>
      <c r="H30" s="5"/>
    </row>
    <row r="31" spans="1:8" ht="13.5">
      <c r="A31" s="22" t="s">
        <v>42</v>
      </c>
      <c r="B31" s="19"/>
      <c r="C31" s="20"/>
      <c r="D31" s="20"/>
      <c r="E31" s="20"/>
      <c r="F31" s="20"/>
      <c r="G31" s="26"/>
      <c r="H31" s="5"/>
    </row>
    <row r="32" spans="1:8" ht="12.75">
      <c r="A32" s="15" t="s">
        <v>67</v>
      </c>
      <c r="B32" s="16">
        <v>625313815</v>
      </c>
      <c r="C32" s="17">
        <v>0.026355</v>
      </c>
      <c r="D32" s="17">
        <v>0</v>
      </c>
      <c r="E32" s="17">
        <v>0</v>
      </c>
      <c r="F32" s="17">
        <v>0.026355</v>
      </c>
      <c r="G32" s="25">
        <v>164802.5</v>
      </c>
      <c r="H32" s="5"/>
    </row>
    <row r="33" spans="1:8" ht="12.75">
      <c r="A33" s="15" t="s">
        <v>89</v>
      </c>
      <c r="B33" s="16">
        <v>1031667839</v>
      </c>
      <c r="C33" s="17">
        <v>0.026355</v>
      </c>
      <c r="D33" s="17">
        <v>0</v>
      </c>
      <c r="E33" s="17">
        <v>0</v>
      </c>
      <c r="F33" s="17">
        <v>0.026355</v>
      </c>
      <c r="G33" s="25">
        <v>271896.15</v>
      </c>
      <c r="H33" s="5"/>
    </row>
    <row r="34" spans="1:8" ht="12.75">
      <c r="A34" s="15" t="s">
        <v>68</v>
      </c>
      <c r="B34" s="16">
        <v>1071205368</v>
      </c>
      <c r="C34" s="17">
        <v>0.026355</v>
      </c>
      <c r="D34" s="17">
        <v>0</v>
      </c>
      <c r="E34" s="17">
        <v>0</v>
      </c>
      <c r="F34" s="17">
        <v>0.026355</v>
      </c>
      <c r="G34" s="25">
        <v>282316.01</v>
      </c>
      <c r="H34" s="5"/>
    </row>
    <row r="35" spans="1:8" ht="12.75">
      <c r="A35" s="15" t="s">
        <v>69</v>
      </c>
      <c r="B35" s="16">
        <v>1767062694</v>
      </c>
      <c r="C35" s="17">
        <v>0.026355</v>
      </c>
      <c r="D35" s="17">
        <v>0</v>
      </c>
      <c r="E35" s="17">
        <v>0</v>
      </c>
      <c r="F35" s="17">
        <v>0.026355</v>
      </c>
      <c r="G35" s="25">
        <v>465709.23</v>
      </c>
      <c r="H35" s="5"/>
    </row>
    <row r="36" spans="1:8" ht="12.75">
      <c r="A36" s="15" t="s">
        <v>58</v>
      </c>
      <c r="B36" s="16">
        <v>2915901196</v>
      </c>
      <c r="C36" s="17">
        <v>0.026355</v>
      </c>
      <c r="D36" s="17">
        <v>0</v>
      </c>
      <c r="E36" s="17">
        <v>0</v>
      </c>
      <c r="F36" s="17">
        <v>0.026355</v>
      </c>
      <c r="G36" s="25">
        <v>768485.59</v>
      </c>
      <c r="H36" s="5"/>
    </row>
    <row r="37" spans="1:8" ht="12.75">
      <c r="A37" s="15" t="s">
        <v>63</v>
      </c>
      <c r="B37" s="16">
        <v>1228616687</v>
      </c>
      <c r="C37" s="17">
        <v>0.026355</v>
      </c>
      <c r="D37" s="17">
        <v>0</v>
      </c>
      <c r="E37" s="17">
        <v>0</v>
      </c>
      <c r="F37" s="17">
        <v>0.026355</v>
      </c>
      <c r="G37" s="25">
        <v>323801.99</v>
      </c>
      <c r="H37" s="5"/>
    </row>
    <row r="38" spans="1:8" ht="12.75">
      <c r="A38" s="15" t="s">
        <v>76</v>
      </c>
      <c r="B38" s="16">
        <v>278269761</v>
      </c>
      <c r="C38" s="17">
        <v>0.026355</v>
      </c>
      <c r="D38" s="17">
        <v>0</v>
      </c>
      <c r="E38" s="17">
        <v>0</v>
      </c>
      <c r="F38" s="17">
        <v>0.026355</v>
      </c>
      <c r="G38" s="25">
        <v>73338.08</v>
      </c>
      <c r="H38" s="5"/>
    </row>
    <row r="39" spans="1:8" ht="12.75">
      <c r="A39" s="15" t="s">
        <v>104</v>
      </c>
      <c r="B39" s="16">
        <v>2505244896</v>
      </c>
      <c r="C39" s="17">
        <v>0.026355</v>
      </c>
      <c r="D39" s="17">
        <v>0</v>
      </c>
      <c r="E39" s="17">
        <v>0</v>
      </c>
      <c r="F39" s="17">
        <v>0.026355</v>
      </c>
      <c r="G39" s="25">
        <v>660272.08</v>
      </c>
      <c r="H39" s="5"/>
    </row>
    <row r="40" spans="1:8" ht="12.75">
      <c r="A40" s="15" t="s">
        <v>134</v>
      </c>
      <c r="B40" s="16">
        <v>3396407052</v>
      </c>
      <c r="C40" s="17">
        <v>0.026355</v>
      </c>
      <c r="D40" s="17">
        <v>0</v>
      </c>
      <c r="E40" s="17">
        <v>0</v>
      </c>
      <c r="F40" s="17">
        <v>0.026355</v>
      </c>
      <c r="G40" s="25">
        <v>895140.62</v>
      </c>
      <c r="H40" s="5"/>
    </row>
    <row r="41" spans="1:8" ht="12.75">
      <c r="A41" s="41" t="s">
        <v>43</v>
      </c>
      <c r="B41" s="42">
        <f>SUM(B32:B40)</f>
        <v>14819689308</v>
      </c>
      <c r="C41" s="43"/>
      <c r="D41" s="43"/>
      <c r="E41" s="43"/>
      <c r="F41" s="43"/>
      <c r="G41" s="45">
        <f>SUM(G32:G40)</f>
        <v>3905762.25</v>
      </c>
      <c r="H41" s="5"/>
    </row>
    <row r="42" spans="1:8" ht="13.5">
      <c r="A42" s="22" t="s">
        <v>44</v>
      </c>
      <c r="B42" s="19"/>
      <c r="C42" s="20"/>
      <c r="D42" s="20"/>
      <c r="E42" s="20"/>
      <c r="F42" s="20"/>
      <c r="G42" s="26"/>
      <c r="H42" s="5"/>
    </row>
    <row r="43" spans="1:8" ht="12.75">
      <c r="A43" s="15" t="s">
        <v>77</v>
      </c>
      <c r="B43" s="16">
        <v>2587585584</v>
      </c>
      <c r="C43" s="17">
        <v>0.016661</v>
      </c>
      <c r="D43" s="17">
        <v>0</v>
      </c>
      <c r="E43" s="17">
        <v>0</v>
      </c>
      <c r="F43" s="17">
        <v>0.016661</v>
      </c>
      <c r="G43" s="25">
        <v>431117.22</v>
      </c>
      <c r="H43" s="5"/>
    </row>
    <row r="44" spans="1:8" ht="12.75">
      <c r="A44" s="15" t="s">
        <v>98</v>
      </c>
      <c r="B44" s="16">
        <v>1725325744</v>
      </c>
      <c r="C44" s="17">
        <v>0.016661</v>
      </c>
      <c r="D44" s="17">
        <v>0</v>
      </c>
      <c r="E44" s="17">
        <v>0</v>
      </c>
      <c r="F44" s="17">
        <v>0.016661</v>
      </c>
      <c r="G44" s="25">
        <v>287472.64</v>
      </c>
      <c r="H44" s="5"/>
    </row>
    <row r="45" spans="1:8" ht="12.75">
      <c r="A45" s="15" t="s">
        <v>93</v>
      </c>
      <c r="B45" s="16">
        <v>351865408</v>
      </c>
      <c r="C45" s="17">
        <v>0.016661</v>
      </c>
      <c r="D45" s="17">
        <v>0</v>
      </c>
      <c r="E45" s="17">
        <v>0</v>
      </c>
      <c r="F45" s="17">
        <v>0.016661</v>
      </c>
      <c r="G45" s="25">
        <v>58624.33</v>
      </c>
      <c r="H45" s="5"/>
    </row>
    <row r="46" spans="1:8" ht="12.75">
      <c r="A46" s="15" t="s">
        <v>96</v>
      </c>
      <c r="B46" s="16">
        <v>110628914</v>
      </c>
      <c r="C46" s="17">
        <v>0.016661</v>
      </c>
      <c r="D46" s="17">
        <v>0</v>
      </c>
      <c r="E46" s="17">
        <v>0</v>
      </c>
      <c r="F46" s="17">
        <v>0.016661</v>
      </c>
      <c r="G46" s="25">
        <v>18431.88</v>
      </c>
      <c r="H46" s="5"/>
    </row>
    <row r="47" spans="1:8" ht="12.75">
      <c r="A47" s="41" t="s">
        <v>45</v>
      </c>
      <c r="B47" s="42">
        <f>SUM(B43:B46)</f>
        <v>4775405650</v>
      </c>
      <c r="C47" s="43"/>
      <c r="D47" s="43"/>
      <c r="E47" s="43"/>
      <c r="F47" s="43"/>
      <c r="G47" s="45">
        <f>SUM(G43:G46)</f>
        <v>795646.07</v>
      </c>
      <c r="H47" s="5"/>
    </row>
    <row r="48" spans="1:8" ht="13.5">
      <c r="A48" s="22" t="s">
        <v>46</v>
      </c>
      <c r="B48" s="19"/>
      <c r="C48" s="20"/>
      <c r="D48" s="20"/>
      <c r="E48" s="20"/>
      <c r="F48" s="20"/>
      <c r="G48" s="26"/>
      <c r="H48" s="5"/>
    </row>
    <row r="49" spans="1:8" ht="12.75">
      <c r="A49" s="15" t="s">
        <v>135</v>
      </c>
      <c r="B49" s="16">
        <v>249224313</v>
      </c>
      <c r="C49" s="17">
        <v>0.021417</v>
      </c>
      <c r="D49" s="17">
        <v>0</v>
      </c>
      <c r="E49" s="17">
        <v>0</v>
      </c>
      <c r="F49" s="17">
        <v>0.021417</v>
      </c>
      <c r="G49" s="25">
        <v>53376.11</v>
      </c>
      <c r="H49" s="5"/>
    </row>
    <row r="50" spans="1:8" ht="12.75">
      <c r="A50" s="15" t="s">
        <v>108</v>
      </c>
      <c r="B50" s="16">
        <v>172643197</v>
      </c>
      <c r="C50" s="17">
        <v>0.021417</v>
      </c>
      <c r="D50" s="17">
        <v>0</v>
      </c>
      <c r="E50" s="17">
        <v>0</v>
      </c>
      <c r="F50" s="17">
        <v>0.021417</v>
      </c>
      <c r="G50" s="25">
        <v>36975.03</v>
      </c>
      <c r="H50" s="5"/>
    </row>
    <row r="51" spans="1:8" ht="12.75">
      <c r="A51" s="15" t="s">
        <v>109</v>
      </c>
      <c r="B51" s="16">
        <v>508732721</v>
      </c>
      <c r="C51" s="17">
        <v>0.021417</v>
      </c>
      <c r="D51" s="17">
        <v>0</v>
      </c>
      <c r="E51" s="17">
        <v>0</v>
      </c>
      <c r="F51" s="17">
        <v>0.021417</v>
      </c>
      <c r="G51" s="25">
        <v>108955.82</v>
      </c>
      <c r="H51" s="5"/>
    </row>
    <row r="52" spans="1:8" ht="12.75">
      <c r="A52" s="15" t="s">
        <v>136</v>
      </c>
      <c r="B52" s="16">
        <v>235661380</v>
      </c>
      <c r="C52" s="17">
        <v>0.021417</v>
      </c>
      <c r="D52" s="17">
        <v>0</v>
      </c>
      <c r="E52" s="17">
        <v>0</v>
      </c>
      <c r="F52" s="17">
        <v>0.021417</v>
      </c>
      <c r="G52" s="25">
        <v>50471.57</v>
      </c>
      <c r="H52" s="5"/>
    </row>
    <row r="53" spans="1:8" ht="12.75">
      <c r="A53" s="15" t="s">
        <v>137</v>
      </c>
      <c r="B53" s="16">
        <v>235543782</v>
      </c>
      <c r="C53" s="17">
        <v>0.021417</v>
      </c>
      <c r="D53" s="17">
        <v>0</v>
      </c>
      <c r="E53" s="17">
        <v>0</v>
      </c>
      <c r="F53" s="17">
        <v>0.021417</v>
      </c>
      <c r="G53" s="25">
        <v>50446.12</v>
      </c>
      <c r="H53" s="5"/>
    </row>
    <row r="54" spans="1:8" ht="12.75">
      <c r="A54" s="15" t="s">
        <v>138</v>
      </c>
      <c r="B54" s="16">
        <v>290330034</v>
      </c>
      <c r="C54" s="17">
        <v>0.021417</v>
      </c>
      <c r="D54" s="17">
        <v>0</v>
      </c>
      <c r="E54" s="17">
        <v>0</v>
      </c>
      <c r="F54" s="17">
        <v>0.021417</v>
      </c>
      <c r="G54" s="25">
        <v>62179.98</v>
      </c>
      <c r="H54" s="5"/>
    </row>
    <row r="55" spans="1:8" ht="12.75">
      <c r="A55" s="15" t="s">
        <v>133</v>
      </c>
      <c r="B55" s="16">
        <v>79404280</v>
      </c>
      <c r="C55" s="17">
        <v>0.021417</v>
      </c>
      <c r="D55" s="17">
        <v>0</v>
      </c>
      <c r="E55" s="17">
        <v>0</v>
      </c>
      <c r="F55" s="17">
        <v>0.021417</v>
      </c>
      <c r="G55" s="25">
        <v>17005.93</v>
      </c>
      <c r="H55" s="5"/>
    </row>
    <row r="56" spans="1:8" ht="12.75">
      <c r="A56" s="15" t="s">
        <v>139</v>
      </c>
      <c r="B56" s="16">
        <v>235381504</v>
      </c>
      <c r="C56" s="17">
        <v>0.021417</v>
      </c>
      <c r="D56" s="17">
        <v>0</v>
      </c>
      <c r="E56" s="17">
        <v>0</v>
      </c>
      <c r="F56" s="17">
        <v>0.021417</v>
      </c>
      <c r="G56" s="25">
        <v>50412</v>
      </c>
      <c r="H56" s="5"/>
    </row>
    <row r="57" spans="1:8" ht="12.75">
      <c r="A57" s="41" t="s">
        <v>47</v>
      </c>
      <c r="B57" s="42">
        <f>SUM(B49:B56)</f>
        <v>2006921211</v>
      </c>
      <c r="C57" s="43"/>
      <c r="D57" s="43"/>
      <c r="E57" s="43"/>
      <c r="F57" s="43"/>
      <c r="G57" s="45">
        <f>SUM(G49:G56)</f>
        <v>429822.56</v>
      </c>
      <c r="H57" s="5"/>
    </row>
    <row r="58" spans="1:8" ht="13.5">
      <c r="A58" s="22" t="s">
        <v>48</v>
      </c>
      <c r="B58" s="19"/>
      <c r="C58" s="20"/>
      <c r="D58" s="20"/>
      <c r="E58" s="20"/>
      <c r="F58" s="20"/>
      <c r="G58" s="26"/>
      <c r="H58" s="5"/>
    </row>
    <row r="59" spans="1:8" ht="12.75">
      <c r="A59" s="15" t="s">
        <v>140</v>
      </c>
      <c r="B59" s="16">
        <v>1323002925</v>
      </c>
      <c r="C59" s="17">
        <v>0.018577</v>
      </c>
      <c r="D59" s="17">
        <v>0</v>
      </c>
      <c r="E59" s="17">
        <v>0</v>
      </c>
      <c r="F59" s="17">
        <v>0.018577</v>
      </c>
      <c r="G59" s="25">
        <v>245775.2</v>
      </c>
      <c r="H59" s="5"/>
    </row>
    <row r="60" spans="1:8" ht="12.75">
      <c r="A60" s="15" t="s">
        <v>141</v>
      </c>
      <c r="B60" s="16">
        <v>826497859</v>
      </c>
      <c r="C60" s="17">
        <v>0.018577</v>
      </c>
      <c r="D60" s="17">
        <v>0</v>
      </c>
      <c r="E60" s="17">
        <v>0</v>
      </c>
      <c r="F60" s="17">
        <v>0.018577</v>
      </c>
      <c r="G60" s="25">
        <v>153538.35</v>
      </c>
      <c r="H60" s="5"/>
    </row>
    <row r="61" spans="1:8" ht="12.75">
      <c r="A61" s="15" t="s">
        <v>142</v>
      </c>
      <c r="B61" s="16">
        <v>926509523</v>
      </c>
      <c r="C61" s="17">
        <v>0.018577</v>
      </c>
      <c r="D61" s="17">
        <v>0</v>
      </c>
      <c r="E61" s="17">
        <v>0</v>
      </c>
      <c r="F61" s="17">
        <v>0.018577</v>
      </c>
      <c r="G61" s="25">
        <v>172117.49</v>
      </c>
      <c r="H61" s="5"/>
    </row>
    <row r="62" spans="1:8" ht="12.75">
      <c r="A62" s="15" t="s">
        <v>121</v>
      </c>
      <c r="B62" s="16">
        <v>334369443</v>
      </c>
      <c r="C62" s="17">
        <v>0.018577</v>
      </c>
      <c r="D62" s="17">
        <v>0</v>
      </c>
      <c r="E62" s="17">
        <v>0</v>
      </c>
      <c r="F62" s="17">
        <v>0.018577</v>
      </c>
      <c r="G62" s="25">
        <v>62115.75</v>
      </c>
      <c r="H62" s="5"/>
    </row>
    <row r="63" spans="1:8" ht="12.75">
      <c r="A63" s="41" t="s">
        <v>49</v>
      </c>
      <c r="B63" s="42">
        <f>SUM(B59:B62)</f>
        <v>3410379750</v>
      </c>
      <c r="C63" s="43"/>
      <c r="D63" s="43"/>
      <c r="E63" s="43"/>
      <c r="F63" s="43"/>
      <c r="G63" s="45">
        <f>SUM(G59:G62)</f>
        <v>633546.79</v>
      </c>
      <c r="H63" s="5"/>
    </row>
    <row r="64" spans="1:8" ht="13.5">
      <c r="A64" s="22" t="s">
        <v>50</v>
      </c>
      <c r="B64" s="19"/>
      <c r="C64" s="20"/>
      <c r="D64" s="20"/>
      <c r="E64" s="20"/>
      <c r="F64" s="20"/>
      <c r="G64" s="26"/>
      <c r="H64" s="5"/>
    </row>
    <row r="65" spans="1:8" ht="12.75">
      <c r="A65" s="15" t="s">
        <v>143</v>
      </c>
      <c r="B65" s="16">
        <v>1515394420</v>
      </c>
      <c r="C65" s="17">
        <v>0.055218</v>
      </c>
      <c r="D65" s="17">
        <v>0</v>
      </c>
      <c r="E65" s="17">
        <v>0</v>
      </c>
      <c r="F65" s="17">
        <v>0.055218</v>
      </c>
      <c r="G65" s="25">
        <v>836770.22</v>
      </c>
      <c r="H65" s="5"/>
    </row>
    <row r="66" spans="1:8" ht="12.75">
      <c r="A66" s="15" t="s">
        <v>144</v>
      </c>
      <c r="B66" s="16">
        <v>868397155</v>
      </c>
      <c r="C66" s="17">
        <v>0.055218</v>
      </c>
      <c r="D66" s="17">
        <v>0</v>
      </c>
      <c r="E66" s="17">
        <v>0</v>
      </c>
      <c r="F66" s="17">
        <v>0.055218</v>
      </c>
      <c r="G66" s="25">
        <v>479511.68</v>
      </c>
      <c r="H66" s="5"/>
    </row>
    <row r="67" spans="1:8" ht="12.75">
      <c r="A67" s="15" t="s">
        <v>145</v>
      </c>
      <c r="B67" s="16">
        <v>1338599260</v>
      </c>
      <c r="C67" s="17">
        <v>0.055218</v>
      </c>
      <c r="D67" s="17">
        <v>0</v>
      </c>
      <c r="E67" s="17">
        <v>0</v>
      </c>
      <c r="F67" s="17">
        <v>0.055218</v>
      </c>
      <c r="G67" s="25">
        <v>739148.09</v>
      </c>
      <c r="H67" s="5"/>
    </row>
    <row r="68" spans="1:8" ht="12.75">
      <c r="A68" s="38" t="s">
        <v>51</v>
      </c>
      <c r="B68" s="39">
        <f>SUM(B65:B67)</f>
        <v>3722390835</v>
      </c>
      <c r="C68" s="40"/>
      <c r="D68" s="40"/>
      <c r="E68" s="40"/>
      <c r="F68" s="40"/>
      <c r="G68" s="46">
        <f>SUM(G65:G67)</f>
        <v>2055429.9899999998</v>
      </c>
      <c r="H68" s="5"/>
    </row>
    <row r="69" spans="1:8" ht="12.75">
      <c r="A69" s="21" t="s">
        <v>151</v>
      </c>
      <c r="B69" s="18">
        <f>$B$80</f>
        <v>227668925781</v>
      </c>
      <c r="C69" s="37"/>
      <c r="D69" s="37"/>
      <c r="E69" s="37"/>
      <c r="F69" s="29"/>
      <c r="G69" s="47">
        <f>$G$80</f>
        <v>76588950.16</v>
      </c>
      <c r="H69" s="5"/>
    </row>
    <row r="77" spans="1:7" ht="12.75">
      <c r="A77" s="72" t="s">
        <v>203</v>
      </c>
      <c r="B77" s="75">
        <f>+B14+B19+B24+B30+B41+B47+B57+B63+B68</f>
        <v>100202808547</v>
      </c>
      <c r="C77" s="53"/>
      <c r="D77" s="53"/>
      <c r="E77" s="53"/>
      <c r="F77" s="53"/>
      <c r="G77" s="76">
        <f>+G14+G19+G24+G30+G41+G47+G57+G63+G68</f>
        <v>35944990.62</v>
      </c>
    </row>
    <row r="78" spans="1:7" ht="12.75">
      <c r="A78" s="74" t="str">
        <f>'table 16 pg2 '!A74</f>
        <v>subtotal page 2</v>
      </c>
      <c r="B78" s="53">
        <f>'table 16 pg2 '!B74</f>
        <v>60314398666</v>
      </c>
      <c r="C78" s="53"/>
      <c r="D78" s="53"/>
      <c r="E78" s="53"/>
      <c r="F78" s="53"/>
      <c r="G78" s="54">
        <f>'table 16 pg2 '!G74</f>
        <v>21435096.259999998</v>
      </c>
    </row>
    <row r="79" spans="1:7" ht="12.75">
      <c r="A79" s="74" t="str">
        <f>'table 16 pg1 '!A81</f>
        <v>subtotal page 1</v>
      </c>
      <c r="B79" s="53">
        <f>'table 16 pg1 '!B81</f>
        <v>67151718568</v>
      </c>
      <c r="C79" s="53"/>
      <c r="D79" s="53"/>
      <c r="E79" s="53"/>
      <c r="F79" s="53"/>
      <c r="G79" s="54">
        <f>'table 16 pg1 '!$G$81</f>
        <v>19208863.279999997</v>
      </c>
    </row>
    <row r="80" spans="1:7" ht="12.75">
      <c r="A80" s="72" t="s">
        <v>206</v>
      </c>
      <c r="B80" s="53">
        <f>SUM(B77:B79)</f>
        <v>227668925781</v>
      </c>
      <c r="C80" s="53"/>
      <c r="D80" s="53"/>
      <c r="E80" s="53"/>
      <c r="F80" s="53"/>
      <c r="G80" s="54">
        <f>SUM(G77:G79)</f>
        <v>76588950.16</v>
      </c>
    </row>
  </sheetData>
  <sheetProtection/>
  <mergeCells count="2">
    <mergeCell ref="A1:G1"/>
    <mergeCell ref="A2:G2"/>
  </mergeCells>
  <printOptions horizontalCentered="1"/>
  <pageMargins left="0.25" right="0.25" top="0.25" bottom="0.75" header="0" footer="0.25"/>
  <pageSetup fitToHeight="1" fitToWidth="1" horizontalDpi="300" verticalDpi="300" orientation="portrait" scale="10" r:id="rId1"/>
  <headerFooter alignWithMargins="0">
    <oddFooter>&amp;C&amp;"Times New Roman,Regular"Nebraska Department of Revenue, Property Assessment Division 2015 Annual Report&amp;R&amp;"Times New Roman,Regular"Table 16, Page 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2016-02-28T16:54:42Z</cp:lastPrinted>
  <dcterms:created xsi:type="dcterms:W3CDTF">1999-10-22T15:02:45Z</dcterms:created>
  <dcterms:modified xsi:type="dcterms:W3CDTF">2016-03-14T13:56:17Z</dcterms:modified>
  <cp:category/>
  <cp:version/>
  <cp:contentType/>
  <cp:contentStatus/>
</cp:coreProperties>
</file>